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4560" tabRatio="774" activeTab="0"/>
  </bookViews>
  <sheets>
    <sheet name="DATI" sheetId="1" r:id="rId1"/>
    <sheet name="CALCOLO" sheetId="2" r:id="rId2"/>
  </sheets>
  <externalReferences>
    <externalReference r:id="rId5"/>
  </externalReferences>
  <definedNames>
    <definedName name="_xlnm.Print_Area" localSheetId="0">'DATI'!$A$1:$I$23</definedName>
    <definedName name="DBASE">#REF!</definedName>
    <definedName name="eut">'DATI'!#REF!</definedName>
    <definedName name="RIEP0">'[1]RIEPILOGO RICETTE'!$A$80:$V$143</definedName>
    <definedName name="RIEP1">'[1]RIEPILOGO RICETTE'!$A$1:$V$77</definedName>
  </definedNames>
  <calcPr fullCalcOnLoad="1"/>
</workbook>
</file>

<file path=xl/sharedStrings.xml><?xml version="1.0" encoding="utf-8"?>
<sst xmlns="http://schemas.openxmlformats.org/spreadsheetml/2006/main" count="73" uniqueCount="45">
  <si>
    <t>OLIO DI ARACHIDI</t>
  </si>
  <si>
    <t>CERA D'API</t>
  </si>
  <si>
    <t>OLIO DI COCCO</t>
  </si>
  <si>
    <t>OLIO DI GIRASOLE</t>
  </si>
  <si>
    <t>BURRO DI KARITE'</t>
  </si>
  <si>
    <t>STRUTTO DI MAIALE</t>
  </si>
  <si>
    <t>OLIO DI MAIS</t>
  </si>
  <si>
    <t>OLIO DI MANDORLA</t>
  </si>
  <si>
    <t>OLIO DI OLIVA</t>
  </si>
  <si>
    <t>OLIO DI PALMA</t>
  </si>
  <si>
    <t>OLIO DI RICINO</t>
  </si>
  <si>
    <t>BURRO DI CACAO</t>
  </si>
  <si>
    <t>OLIO DI JOJOBA</t>
  </si>
  <si>
    <t>ACQUA</t>
  </si>
  <si>
    <t>gr</t>
  </si>
  <si>
    <t>INGREDIENTE</t>
  </si>
  <si>
    <t>tenere sotto 10%</t>
  </si>
  <si>
    <t>tenere sotto 3%</t>
  </si>
  <si>
    <t>SEGO DI MUCCA</t>
  </si>
  <si>
    <t>BURRO (100% grassi)</t>
  </si>
  <si>
    <t>TOTALE RICETTA</t>
  </si>
  <si>
    <t>%</t>
  </si>
  <si>
    <t>OLIO DI MACADAMIA</t>
  </si>
  <si>
    <t>SAP racc</t>
  </si>
  <si>
    <t>OLIO DI SESAMO</t>
  </si>
  <si>
    <t>OLIO DI SOIA</t>
  </si>
  <si>
    <t>SCONTO DELLA SODA</t>
  </si>
  <si>
    <t>GRAMMI</t>
  </si>
  <si>
    <t>QUANTITA' PESATA</t>
  </si>
  <si>
    <t>NOTA</t>
  </si>
  <si>
    <t>QUANTITA' DI SODA CALCOLATA</t>
  </si>
  <si>
    <t>PUREZZA (TITOLO) DELLA SODA</t>
  </si>
  <si>
    <t>CONCENTRAZIONE SODA in SOLUZIONE ACQUOSA</t>
  </si>
  <si>
    <t>QUANTITA' DI ACQUA CALCOLATA</t>
  </si>
  <si>
    <t>CALCOLO DELLA SODA E DELL'ACQUA NECESSARIE</t>
  </si>
  <si>
    <t>1.</t>
  </si>
  <si>
    <t>2.</t>
  </si>
  <si>
    <t>3.</t>
  </si>
  <si>
    <t>INSERIRE LO SCONTO SODA DESIDERATO (NUMERO INTERO)</t>
  </si>
  <si>
    <t>INSERIRE IL TITOLO DELLA SODA (PUREZZA). IN MANCANZA INSERIRE 100</t>
  </si>
  <si>
    <t>4.</t>
  </si>
  <si>
    <t>IL PROGRAMMA CALCOLA QUANTA SODA ED ACQUA OCCORRONO</t>
  </si>
  <si>
    <t>INSERIRE LE QUANTITA' PESATE IN GRAMMI DEGLI OLI E DEI GRASSI IMPIEGATI</t>
  </si>
  <si>
    <t>INSERIRE LA CONCENTRAZIONE DESIDERATA DELLA SODA NELLA SOLUZIONE ACQUOSA</t>
  </si>
  <si>
    <t>IL PROGRAMMA PERMETTE DI RIEMPIRE SOLO I CAMPI COLORATI IN GIALLO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</si>
</sst>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[$-410]d\-mmm\-yy;@"/>
    <numFmt numFmtId="168" formatCode="0.0000"/>
    <numFmt numFmtId="169" formatCode="0.00000"/>
    <numFmt numFmtId="170" formatCode="[$-410]dd\-mmm\-yy;@"/>
    <numFmt numFmtId="171" formatCode="d/m/yy;@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/>
    </xf>
    <xf numFmtId="0" fontId="40" fillId="0" borderId="12" xfId="0" applyFont="1" applyBorder="1" applyAlignment="1">
      <alignment horizontal="left"/>
    </xf>
    <xf numFmtId="164" fontId="44" fillId="0" borderId="13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1" fontId="44" fillId="0" borderId="14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1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0" fontId="44" fillId="0" borderId="18" xfId="0" applyFont="1" applyBorder="1" applyAlignment="1" applyProtection="1">
      <alignment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6" fontId="0" fillId="0" borderId="10" xfId="0" applyNumberForma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6" fontId="49" fillId="0" borderId="20" xfId="0" applyNumberFormat="1" applyFont="1" applyFill="1" applyBorder="1" applyAlignment="1" applyProtection="1">
      <alignment horizontal="right"/>
      <protection/>
    </xf>
    <xf numFmtId="165" fontId="44" fillId="0" borderId="21" xfId="0" applyNumberFormat="1" applyFont="1" applyBorder="1" applyAlignment="1" applyProtection="1">
      <alignment horizontal="center"/>
      <protection/>
    </xf>
    <xf numFmtId="165" fontId="48" fillId="0" borderId="21" xfId="0" applyNumberFormat="1" applyFont="1" applyFill="1" applyBorder="1" applyAlignment="1" applyProtection="1">
      <alignment horizontal="center" vertical="center"/>
      <protection/>
    </xf>
    <xf numFmtId="1" fontId="50" fillId="33" borderId="10" xfId="0" applyNumberFormat="1" applyFont="1" applyFill="1" applyBorder="1" applyAlignment="1" applyProtection="1">
      <alignment horizontal="center"/>
      <protection locked="0"/>
    </xf>
    <xf numFmtId="1" fontId="50" fillId="33" borderId="11" xfId="0" applyNumberFormat="1" applyFont="1" applyFill="1" applyBorder="1" applyAlignment="1" applyProtection="1">
      <alignment horizontal="center"/>
      <protection locked="0"/>
    </xf>
    <xf numFmtId="165" fontId="50" fillId="33" borderId="10" xfId="0" applyNumberFormat="1" applyFont="1" applyFill="1" applyBorder="1" applyAlignment="1" applyProtection="1">
      <alignment horizontal="center" vertical="center"/>
      <protection locked="0"/>
    </xf>
    <xf numFmtId="165" fontId="50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left" vertical="center" wrapText="1"/>
      <protection/>
    </xf>
    <xf numFmtId="0" fontId="51" fillId="0" borderId="2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PONE\STORIA%20SAPONI%202011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MATERIA"/>
      <sheetName val="RIEPILOGO RICETTE"/>
      <sheetName val="Foglio3"/>
      <sheetName val="Foglio4"/>
      <sheetName val="Foglio5"/>
    </sheetNames>
    <sheetDataSet>
      <sheetData sheetId="1">
        <row r="1">
          <cell r="D1" t="str">
            <v>RICETTA 21</v>
          </cell>
          <cell r="E1" t="str">
            <v>RICETTA 22</v>
          </cell>
          <cell r="F1" t="str">
            <v>RICETTA 23</v>
          </cell>
          <cell r="G1" t="str">
            <v>RICETTA 24</v>
          </cell>
          <cell r="H1" t="str">
            <v>RICETTA 25</v>
          </cell>
          <cell r="I1" t="str">
            <v>RICETTA 26</v>
          </cell>
          <cell r="J1" t="str">
            <v>RICETTA 27</v>
          </cell>
          <cell r="K1" t="str">
            <v>RICETTA 28</v>
          </cell>
          <cell r="L1" t="str">
            <v>RICETTA 29</v>
          </cell>
          <cell r="M1" t="str">
            <v>RICETTA 30</v>
          </cell>
          <cell r="N1" t="str">
            <v>RICETTA 31</v>
          </cell>
          <cell r="O1" t="str">
            <v>RICETTA 32</v>
          </cell>
          <cell r="P1" t="str">
            <v>RICETTA 33</v>
          </cell>
          <cell r="Q1" t="str">
            <v>RICETTA 34</v>
          </cell>
          <cell r="R1" t="str">
            <v>RICETTA 35</v>
          </cell>
          <cell r="S1" t="str">
            <v>RICETTA 36</v>
          </cell>
          <cell r="T1" t="str">
            <v>RICETTA 37</v>
          </cell>
          <cell r="U1" t="str">
            <v>RICETTA 38</v>
          </cell>
          <cell r="V1" t="str">
            <v>RICETTA 39</v>
          </cell>
        </row>
        <row r="2">
          <cell r="D2" t="str">
            <v>SAPONE</v>
          </cell>
          <cell r="E2" t="str">
            <v>SAPONE</v>
          </cell>
          <cell r="F2" t="str">
            <v>SAPONE</v>
          </cell>
          <cell r="G2" t="str">
            <v>SAPONE</v>
          </cell>
          <cell r="H2" t="str">
            <v>SAPONE</v>
          </cell>
          <cell r="I2" t="str">
            <v>SAPONE</v>
          </cell>
          <cell r="J2" t="str">
            <v>SAPONE </v>
          </cell>
          <cell r="K2" t="str">
            <v>SAPONE</v>
          </cell>
          <cell r="L2" t="str">
            <v>SAPONE</v>
          </cell>
          <cell r="M2" t="str">
            <v>SAPONE</v>
          </cell>
          <cell r="N2" t="str">
            <v>SAPONE</v>
          </cell>
          <cell r="O2" t="str">
            <v>SAPONE</v>
          </cell>
          <cell r="P2" t="str">
            <v>SAPONE</v>
          </cell>
          <cell r="Q2" t="str">
            <v>SAPONE</v>
          </cell>
          <cell r="R2" t="str">
            <v>SAPONE</v>
          </cell>
          <cell r="S2" t="str">
            <v>SAPONE</v>
          </cell>
          <cell r="T2" t="str">
            <v>SAPONE</v>
          </cell>
          <cell r="U2" t="str">
            <v>SAPONE</v>
          </cell>
          <cell r="V2" t="str">
            <v>SAPONE</v>
          </cell>
        </row>
        <row r="3">
          <cell r="D3" t="str">
            <v>EUTETTICO</v>
          </cell>
          <cell r="E3" t="str">
            <v>EUTETTICO</v>
          </cell>
          <cell r="F3" t="str">
            <v>EUTETTICO</v>
          </cell>
          <cell r="G3" t="str">
            <v>EUTETTICO</v>
          </cell>
          <cell r="H3" t="str">
            <v>EUTETTICO</v>
          </cell>
          <cell r="I3" t="str">
            <v>EUTETTICO</v>
          </cell>
          <cell r="K3" t="str">
            <v>EUTETTICO</v>
          </cell>
          <cell r="L3" t="str">
            <v>EUTETTICO</v>
          </cell>
          <cell r="M3" t="str">
            <v>EUTETTICO</v>
          </cell>
          <cell r="N3" t="str">
            <v>EUTETTICO</v>
          </cell>
          <cell r="O3" t="str">
            <v>EUTETTICO</v>
          </cell>
          <cell r="P3" t="str">
            <v>EUTETTICO</v>
          </cell>
          <cell r="Q3" t="str">
            <v>EUTETTICO</v>
          </cell>
          <cell r="R3" t="str">
            <v>OLIVA e RICINO</v>
          </cell>
          <cell r="S3" t="str">
            <v>EUTETTICO</v>
          </cell>
          <cell r="T3" t="str">
            <v>EUTETTICO</v>
          </cell>
          <cell r="U3" t="str">
            <v>AL KARITE'</v>
          </cell>
          <cell r="V3" t="str">
            <v>PER PIATTI</v>
          </cell>
        </row>
        <row r="4">
          <cell r="D4" t="str">
            <v>PER ATC</v>
          </cell>
          <cell r="E4" t="str">
            <v>PER ATC</v>
          </cell>
          <cell r="F4" t="str">
            <v>PER ATC</v>
          </cell>
          <cell r="G4" t="str">
            <v>PER ATC</v>
          </cell>
          <cell r="H4" t="str">
            <v>COLORE</v>
          </cell>
          <cell r="I4" t="str">
            <v>VARIEGATO</v>
          </cell>
          <cell r="J4" t="str">
            <v>INDACO</v>
          </cell>
          <cell r="K4" t="str">
            <v>OLEOLITO NOCE</v>
          </cell>
          <cell r="L4" t="str">
            <v>AL CARAMELLO</v>
          </cell>
          <cell r="M4" t="str">
            <v>ORTICA E ROSMARINO</v>
          </cell>
          <cell r="N4" t="str">
            <v>ALLA CURCUMA</v>
          </cell>
          <cell r="O4" t="str">
            <v>PER PIATTI</v>
          </cell>
          <cell r="P4" t="str">
            <v>INDACO-BIANCO</v>
          </cell>
          <cell r="Q4" t="str">
            <v>UNITRE HENNE'</v>
          </cell>
          <cell r="R4" t="str">
            <v>BAROCCO</v>
          </cell>
          <cell r="S4" t="str">
            <v>SWIRL</v>
          </cell>
          <cell r="T4" t="str">
            <v>AL KARITE'</v>
          </cell>
          <cell r="U4" t="str">
            <v>ED ALKANNA</v>
          </cell>
          <cell r="V4" t="str">
            <v>AL CARTAMO</v>
          </cell>
        </row>
        <row r="5">
          <cell r="D5" t="str">
            <v>A FREDDO</v>
          </cell>
          <cell r="E5" t="str">
            <v>A FREDDO</v>
          </cell>
          <cell r="F5" t="str">
            <v>A FREDDO</v>
          </cell>
          <cell r="G5" t="str">
            <v>A FREDDO</v>
          </cell>
          <cell r="H5" t="str">
            <v>FALLITO</v>
          </cell>
          <cell r="I5" t="str">
            <v>AL CACAO</v>
          </cell>
          <cell r="J5" t="str">
            <v>A CALDO</v>
          </cell>
          <cell r="K5" t="str">
            <v>A CALDO</v>
          </cell>
          <cell r="L5" t="str">
            <v>A CALDO</v>
          </cell>
          <cell r="M5" t="str">
            <v>TUTTO A FREDDO</v>
          </cell>
          <cell r="N5" t="str">
            <v>A CALDO</v>
          </cell>
          <cell r="O5" t="str">
            <v>A FREDDO</v>
          </cell>
          <cell r="P5" t="str">
            <v>TUTTO A FREDDO</v>
          </cell>
          <cell r="Q5" t="str">
            <v>TUTTO A FREDDO</v>
          </cell>
          <cell r="R5" t="str">
            <v>TUTTO A FREDDO</v>
          </cell>
          <cell r="S5" t="str">
            <v>TUTTO A FREDDO</v>
          </cell>
          <cell r="T5" t="str">
            <v>TUTTO A FREDDO</v>
          </cell>
          <cell r="U5" t="str">
            <v>TUTTO A FREDDO</v>
          </cell>
          <cell r="V5" t="str">
            <v>TUTTO A FREDDO</v>
          </cell>
        </row>
        <row r="7">
          <cell r="B7" t="str">
            <v>BURRO (100% grassi)</v>
          </cell>
          <cell r="D7">
            <v>0</v>
          </cell>
          <cell r="E7">
            <v>0</v>
          </cell>
          <cell r="F7">
            <v>0</v>
          </cell>
          <cell r="G7">
            <v>0.03228621291448516</v>
          </cell>
          <cell r="H7">
            <v>0.05103280680437424</v>
          </cell>
          <cell r="I7">
            <v>0</v>
          </cell>
          <cell r="J7">
            <v>0.048465266558966075</v>
          </cell>
          <cell r="K7">
            <v>0</v>
          </cell>
          <cell r="L7">
            <v>0.08641906796709165</v>
          </cell>
          <cell r="M7">
            <v>0</v>
          </cell>
          <cell r="N7">
            <v>0.052765416401780035</v>
          </cell>
          <cell r="O7">
            <v>0</v>
          </cell>
          <cell r="P7">
            <v>0</v>
          </cell>
          <cell r="Q7">
            <v>0</v>
          </cell>
          <cell r="U7">
            <v>0</v>
          </cell>
          <cell r="V7">
            <v>0.032890409156689907</v>
          </cell>
        </row>
        <row r="8">
          <cell r="B8" t="str">
            <v>BURRO DI CACAO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BURRO DI KARITE'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0.053462940461725394</v>
          </cell>
          <cell r="I9">
            <v>0</v>
          </cell>
          <cell r="J9">
            <v>0.050080775444264945</v>
          </cell>
          <cell r="K9">
            <v>0.04457652303120357</v>
          </cell>
          <cell r="L9">
            <v>0.052026248976817104</v>
          </cell>
          <cell r="M9">
            <v>0</v>
          </cell>
          <cell r="N9">
            <v>0.03814367450731087</v>
          </cell>
          <cell r="O9">
            <v>0</v>
          </cell>
          <cell r="P9">
            <v>0.0472972972972973</v>
          </cell>
          <cell r="Q9">
            <v>0</v>
          </cell>
          <cell r="T9">
            <v>0.09417297545308556</v>
          </cell>
          <cell r="U9">
            <v>0.03146566849923968</v>
          </cell>
          <cell r="V9">
            <v>0</v>
          </cell>
        </row>
        <row r="10">
          <cell r="B10" t="str">
            <v>CERA D'API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OLIO DI ARACHIDI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OLIO DI COCCO</v>
          </cell>
          <cell r="D12">
            <v>0.48660328435609335</v>
          </cell>
          <cell r="E12">
            <v>0.48740225890529976</v>
          </cell>
          <cell r="F12">
            <v>0.4844290616575577</v>
          </cell>
          <cell r="G12">
            <v>0.48080279232111695</v>
          </cell>
          <cell r="H12">
            <v>0.5236938031591738</v>
          </cell>
          <cell r="I12">
            <v>0.37834549878345497</v>
          </cell>
          <cell r="J12">
            <v>0.38126009693053314</v>
          </cell>
          <cell r="K12">
            <v>0.6017830609212481</v>
          </cell>
          <cell r="L12">
            <v>0.4599120409550632</v>
          </cell>
          <cell r="M12">
            <v>0.49375</v>
          </cell>
          <cell r="N12">
            <v>0.4869675778766688</v>
          </cell>
          <cell r="O12">
            <v>0.5873850197109067</v>
          </cell>
          <cell r="P12">
            <v>0.41216216216216217</v>
          </cell>
          <cell r="Q12">
            <v>0.45537175059080165</v>
          </cell>
          <cell r="S12">
            <v>0.4752941176470588</v>
          </cell>
          <cell r="T12">
            <v>0.5365909612296398</v>
          </cell>
          <cell r="U12">
            <v>0.4969002222482162</v>
          </cell>
          <cell r="V12">
            <v>0.48783054861202474</v>
          </cell>
        </row>
        <row r="13">
          <cell r="B13" t="str">
            <v>OLIO DI GIRASOLE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0.5247058823529411</v>
          </cell>
          <cell r="T13">
            <v>0.24661619637531543</v>
          </cell>
          <cell r="U13">
            <v>0.2698561235232191</v>
          </cell>
          <cell r="V13">
            <v>0</v>
          </cell>
        </row>
        <row r="14">
          <cell r="B14" t="str">
            <v>OLIO DI JOJOBA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0.031215749386090265</v>
          </cell>
          <cell r="M14">
            <v>0</v>
          </cell>
          <cell r="N14">
            <v>0.012714558169103624</v>
          </cell>
          <cell r="O14">
            <v>0</v>
          </cell>
          <cell r="P14">
            <v>0</v>
          </cell>
          <cell r="Q14">
            <v>0</v>
          </cell>
          <cell r="T14">
            <v>0.029479238357421424</v>
          </cell>
          <cell r="U14">
            <v>0</v>
          </cell>
          <cell r="V14">
            <v>0</v>
          </cell>
        </row>
        <row r="15">
          <cell r="B15" t="str">
            <v>OLIO DI MACADAMIA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0.10821459787177957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T15">
            <v>0</v>
          </cell>
          <cell r="U15">
            <v>0.04714001637618435</v>
          </cell>
          <cell r="V15">
            <v>0</v>
          </cell>
        </row>
        <row r="16">
          <cell r="B16" t="str">
            <v>OLIO DI MAIS</v>
          </cell>
          <cell r="D16">
            <v>0.2541054451166811</v>
          </cell>
          <cell r="E16">
            <v>0.2536924413553432</v>
          </cell>
          <cell r="F16">
            <v>0.2534309848946803</v>
          </cell>
          <cell r="G16">
            <v>0.2547993019197208</v>
          </cell>
          <cell r="H16">
            <v>0.2077764277035237</v>
          </cell>
          <cell r="I16">
            <v>0.4440389294403893</v>
          </cell>
          <cell r="J16">
            <v>0.17124394184168013</v>
          </cell>
          <cell r="K16">
            <v>0</v>
          </cell>
          <cell r="L16">
            <v>0</v>
          </cell>
          <cell r="M16">
            <v>0.1875</v>
          </cell>
          <cell r="N16">
            <v>0.24793388429752067</v>
          </cell>
          <cell r="O16">
            <v>0.0657030223390276</v>
          </cell>
          <cell r="P16">
            <v>0.5405405405405406</v>
          </cell>
          <cell r="Q16">
            <v>0.3455735320850754</v>
          </cell>
          <cell r="T16">
            <v>0</v>
          </cell>
          <cell r="U16">
            <v>0</v>
          </cell>
          <cell r="V16">
            <v>0.26391264307327983</v>
          </cell>
        </row>
        <row r="17">
          <cell r="B17" t="str">
            <v>OLIO DI MANDORLA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0.05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B18" t="str">
            <v>OLIO DI OLIVA</v>
          </cell>
          <cell r="D18">
            <v>0.12705272255834055</v>
          </cell>
          <cell r="E18">
            <v>0.12771503040834056</v>
          </cell>
          <cell r="F18">
            <v>0.12628004401968604</v>
          </cell>
          <cell r="G18">
            <v>0.12914485165794065</v>
          </cell>
          <cell r="H18">
            <v>0.16403402187120292</v>
          </cell>
          <cell r="I18">
            <v>0</v>
          </cell>
          <cell r="J18">
            <v>0.2972536348949919</v>
          </cell>
          <cell r="K18">
            <v>0.3016344725111441</v>
          </cell>
          <cell r="L18">
            <v>0</v>
          </cell>
          <cell r="M18">
            <v>0.1125</v>
          </cell>
          <cell r="N18">
            <v>0.11061665607120152</v>
          </cell>
          <cell r="O18">
            <v>0.2943495400788436</v>
          </cell>
          <cell r="P18">
            <v>0</v>
          </cell>
          <cell r="Q18">
            <v>0.09998182148700235</v>
          </cell>
          <cell r="R18">
            <v>0.9</v>
          </cell>
          <cell r="T18">
            <v>0.09314062858453774</v>
          </cell>
          <cell r="U18">
            <v>0.10773189846765703</v>
          </cell>
          <cell r="V18">
            <v>0.15274306012366792</v>
          </cell>
        </row>
        <row r="19">
          <cell r="B19" t="str">
            <v>OLIO DI PALMA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U19">
            <v>0</v>
          </cell>
          <cell r="V19">
            <v>0</v>
          </cell>
        </row>
        <row r="20">
          <cell r="B20" t="str">
            <v>OLIO DI RICINO</v>
          </cell>
          <cell r="D20">
            <v>0.04753673292999136</v>
          </cell>
          <cell r="E20">
            <v>0.04691572545612511</v>
          </cell>
          <cell r="F20">
            <v>0.05225381131849078</v>
          </cell>
          <cell r="G20">
            <v>0.0506108202443281</v>
          </cell>
          <cell r="I20">
            <v>0.04866180048661801</v>
          </cell>
          <cell r="J20">
            <v>0.051696284329563816</v>
          </cell>
          <cell r="K20">
            <v>0.05200594353640416</v>
          </cell>
          <cell r="L20">
            <v>0.05410729893588979</v>
          </cell>
          <cell r="M20">
            <v>0</v>
          </cell>
          <cell r="N20">
            <v>0.0508582326764145</v>
          </cell>
          <cell r="O20">
            <v>0.052562417871222074</v>
          </cell>
          <cell r="P20">
            <v>0</v>
          </cell>
          <cell r="Q20">
            <v>0.040901654244682784</v>
          </cell>
          <cell r="R20">
            <v>0.1</v>
          </cell>
          <cell r="U20">
            <v>0</v>
          </cell>
          <cell r="V20">
            <v>0</v>
          </cell>
        </row>
        <row r="21">
          <cell r="B21" t="str">
            <v>OLIO DI SESAMO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U21">
            <v>0</v>
          </cell>
          <cell r="V21">
            <v>0</v>
          </cell>
        </row>
        <row r="22">
          <cell r="B22" t="str">
            <v>OLIO DI VINACCIOLI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0.12895377128953772</v>
          </cell>
          <cell r="J22">
            <v>0</v>
          </cell>
          <cell r="K22">
            <v>0</v>
          </cell>
          <cell r="L22">
            <v>0.20810499590726841</v>
          </cell>
          <cell r="M22">
            <v>0.15625</v>
          </cell>
          <cell r="N22">
            <v>0</v>
          </cell>
          <cell r="O22">
            <v>0</v>
          </cell>
          <cell r="P22">
            <v>0</v>
          </cell>
          <cell r="Q22">
            <v>0.058171241592437736</v>
          </cell>
          <cell r="U22">
            <v>0.04690607088548369</v>
          </cell>
          <cell r="V22">
            <v>0.06262333903433759</v>
          </cell>
        </row>
        <row r="23">
          <cell r="B23" t="str">
            <v>SEGO DI MUCCA</v>
          </cell>
          <cell r="D23">
            <v>0.0847018150388937</v>
          </cell>
          <cell r="E23">
            <v>0.0842745438748914</v>
          </cell>
          <cell r="F23">
            <v>0.08360609810958525</v>
          </cell>
          <cell r="G23">
            <v>0.05235602094240838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U23">
            <v>0</v>
          </cell>
          <cell r="V23">
            <v>0</v>
          </cell>
        </row>
        <row r="24">
          <cell r="B24" t="str">
            <v>STRUTTO DI MAIALE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U24">
            <v>0</v>
          </cell>
          <cell r="V24">
            <v>0</v>
          </cell>
        </row>
        <row r="25">
          <cell r="A25" t="str">
            <v>QUANTITA' OLI/GRASSI</v>
          </cell>
          <cell r="B25" t="str">
            <v>gr</v>
          </cell>
          <cell r="D25">
            <v>1157</v>
          </cell>
          <cell r="E25">
            <v>1151</v>
          </cell>
          <cell r="F25">
            <v>1148</v>
          </cell>
          <cell r="G25">
            <v>1146</v>
          </cell>
          <cell r="H25">
            <v>823</v>
          </cell>
          <cell r="I25">
            <v>822</v>
          </cell>
          <cell r="J25">
            <v>619</v>
          </cell>
          <cell r="K25">
            <v>673</v>
          </cell>
          <cell r="L25">
            <v>481</v>
          </cell>
          <cell r="M25">
            <v>800</v>
          </cell>
          <cell r="N25">
            <v>787</v>
          </cell>
          <cell r="O25">
            <v>761</v>
          </cell>
          <cell r="P25">
            <v>740</v>
          </cell>
          <cell r="Q25">
            <v>1100</v>
          </cell>
          <cell r="R25">
            <v>850</v>
          </cell>
          <cell r="S25">
            <v>850</v>
          </cell>
          <cell r="T25">
            <v>871.8</v>
          </cell>
          <cell r="U25">
            <v>854.9</v>
          </cell>
          <cell r="V25">
            <v>760.1</v>
          </cell>
        </row>
        <row r="26">
          <cell r="A26" t="str">
            <v>ACQUA UTILIZZATA</v>
          </cell>
          <cell r="B26" t="str">
            <v>gr</v>
          </cell>
          <cell r="D26">
            <v>325</v>
          </cell>
          <cell r="E26">
            <v>326</v>
          </cell>
          <cell r="F26">
            <v>322</v>
          </cell>
          <cell r="G26">
            <v>297</v>
          </cell>
          <cell r="H26">
            <v>271</v>
          </cell>
          <cell r="I26">
            <v>282</v>
          </cell>
          <cell r="J26">
            <v>209</v>
          </cell>
          <cell r="K26">
            <v>271</v>
          </cell>
          <cell r="L26">
            <v>200</v>
          </cell>
          <cell r="M26">
            <v>228</v>
          </cell>
          <cell r="N26">
            <v>298</v>
          </cell>
          <cell r="O26">
            <v>250</v>
          </cell>
          <cell r="P26">
            <v>231</v>
          </cell>
          <cell r="Q26">
            <v>347</v>
          </cell>
          <cell r="R26">
            <v>292</v>
          </cell>
          <cell r="S26">
            <v>345</v>
          </cell>
          <cell r="T26">
            <v>278.2</v>
          </cell>
          <cell r="U26">
            <v>278.1</v>
          </cell>
          <cell r="V26">
            <v>177.6</v>
          </cell>
        </row>
        <row r="27">
          <cell r="A27" t="str">
            <v>SODA UTILIZZATA</v>
          </cell>
          <cell r="B27" t="str">
            <v>gr</v>
          </cell>
          <cell r="D27">
            <v>177</v>
          </cell>
          <cell r="E27">
            <v>176</v>
          </cell>
          <cell r="F27">
            <v>175</v>
          </cell>
          <cell r="G27">
            <v>175</v>
          </cell>
          <cell r="H27">
            <v>129</v>
          </cell>
          <cell r="I27">
            <v>122</v>
          </cell>
          <cell r="J27">
            <v>92</v>
          </cell>
          <cell r="K27">
            <v>107</v>
          </cell>
          <cell r="L27">
            <v>72</v>
          </cell>
          <cell r="M27">
            <v>123</v>
          </cell>
          <cell r="N27">
            <v>120</v>
          </cell>
          <cell r="O27">
            <v>119</v>
          </cell>
          <cell r="P27">
            <v>110</v>
          </cell>
          <cell r="Q27">
            <v>165</v>
          </cell>
          <cell r="R27">
            <v>109</v>
          </cell>
          <cell r="S27">
            <v>129</v>
          </cell>
          <cell r="T27">
            <v>131</v>
          </cell>
          <cell r="U27">
            <v>131.4</v>
          </cell>
          <cell r="V27">
            <v>117.4</v>
          </cell>
        </row>
        <row r="28">
          <cell r="A28" t="str">
            <v>CONCENTRAZIONE SODA</v>
          </cell>
          <cell r="B28" t="str">
            <v>%</v>
          </cell>
          <cell r="D28">
            <v>0.35258964143426297</v>
          </cell>
          <cell r="E28">
            <v>0.350597609561753</v>
          </cell>
          <cell r="F28">
            <v>0.352112676056338</v>
          </cell>
          <cell r="G28">
            <v>0.3707627118644068</v>
          </cell>
          <cell r="H28">
            <v>0.3225</v>
          </cell>
          <cell r="I28">
            <v>0.30198019801980197</v>
          </cell>
          <cell r="J28">
            <v>0.305</v>
          </cell>
          <cell r="K28">
            <v>0.305</v>
          </cell>
          <cell r="L28">
            <v>0.27</v>
          </cell>
          <cell r="M28">
            <v>0.3504273504273504</v>
          </cell>
          <cell r="N28">
            <v>0.28708133971291866</v>
          </cell>
          <cell r="O28">
            <v>0.3224932249322493</v>
          </cell>
          <cell r="P28">
            <v>0.3225806451612903</v>
          </cell>
          <cell r="Q28">
            <v>0.322</v>
          </cell>
          <cell r="R28">
            <v>0.2718204488778055</v>
          </cell>
          <cell r="S28">
            <v>0.2721518987341772</v>
          </cell>
          <cell r="T28">
            <v>0.3201368523949169</v>
          </cell>
          <cell r="U28">
            <v>0.3208791208791209</v>
          </cell>
          <cell r="V28">
            <v>0.39796610169491525</v>
          </cell>
        </row>
        <row r="29">
          <cell r="B29" t="str">
            <v>SCONTO SODA</v>
          </cell>
          <cell r="D29">
            <v>0.013</v>
          </cell>
          <cell r="E29">
            <v>0.01377678662395141</v>
          </cell>
          <cell r="F29">
            <v>0.017288346308496162</v>
          </cell>
          <cell r="G29">
            <v>0.015977235421413678</v>
          </cell>
          <cell r="H29">
            <v>0.005960799064223601</v>
          </cell>
          <cell r="I29">
            <v>0.018</v>
          </cell>
          <cell r="J29">
            <v>0.018</v>
          </cell>
          <cell r="K29">
            <v>0.005151163894929574</v>
          </cell>
          <cell r="L29">
            <v>0.025</v>
          </cell>
          <cell r="M29">
            <v>0.014</v>
          </cell>
          <cell r="N29">
            <v>0.015</v>
          </cell>
          <cell r="O29">
            <v>0.01856803488929274</v>
          </cell>
          <cell r="P29">
            <v>0.022628703375619594</v>
          </cell>
          <cell r="Q29">
            <v>0.02365696798718586</v>
          </cell>
          <cell r="R29">
            <v>0.02574362548685708</v>
          </cell>
          <cell r="S29">
            <v>0.024131185622153425</v>
          </cell>
          <cell r="T29">
            <v>0.033</v>
          </cell>
          <cell r="U29">
            <v>0.015562840866786621</v>
          </cell>
          <cell r="V29">
            <v>0</v>
          </cell>
        </row>
        <row r="30">
          <cell r="B30" t="str">
            <v>PROCESSO DI PRODUZIONE</v>
          </cell>
          <cell r="D30" t="str">
            <v>A FREDDO CON ACQUA RIDOTTA</v>
          </cell>
          <cell r="E30" t="str">
            <v>A FREDDO CON ACQUA RIDOTTA</v>
          </cell>
          <cell r="F30" t="str">
            <v>A FREDDO CON ACQUA RIDOTTA</v>
          </cell>
          <cell r="G30" t="str">
            <v>A FREDDO CON ACQUA RIDOTTA</v>
          </cell>
          <cell r="H30" t="str">
            <v>A FREDDO CON ACQUA RIDOTTA</v>
          </cell>
          <cell r="I30" t="str">
            <v>A FREDDO </v>
          </cell>
          <cell r="J30" t="str">
            <v>A CALDO 1 ORA DI COTTURA a 90°C</v>
          </cell>
          <cell r="K30" t="str">
            <v>A CALDO 1 ORA DI COTTURA a 90°C</v>
          </cell>
          <cell r="L30" t="str">
            <v>A CALDO 1.5 ORE DI COTTURA a 80°C</v>
          </cell>
          <cell r="M30" t="str">
            <v>TUTTO A FREDDO</v>
          </cell>
          <cell r="N30" t="str">
            <v>A CALDO 45 MIN DI COTTURA a 80°C</v>
          </cell>
          <cell r="O30" t="str">
            <v>TUTTO A FREDDO</v>
          </cell>
          <cell r="P30" t="str">
            <v>TUTTO A FREDDO</v>
          </cell>
          <cell r="Q30" t="str">
            <v>TUTTO A FREDDO</v>
          </cell>
          <cell r="R30" t="str">
            <v>TUTTO A FREDDO</v>
          </cell>
          <cell r="S30" t="str">
            <v>TUTTO A FREDDO</v>
          </cell>
          <cell r="T30" t="str">
            <v>TUTTO A FREDDO</v>
          </cell>
          <cell r="U30" t="str">
            <v>TUTTO A FREDDO</v>
          </cell>
          <cell r="V30" t="str">
            <v>TUTTO A FREDDO</v>
          </cell>
        </row>
        <row r="32">
          <cell r="A32" t="str">
            <v>CONTENUTO DI GRASSI SATURI</v>
          </cell>
          <cell r="B32" t="str">
            <v>%</v>
          </cell>
          <cell r="D32">
            <v>0.492</v>
          </cell>
          <cell r="E32">
            <v>0.4929339475420812</v>
          </cell>
          <cell r="F32">
            <v>0.4899595481510716</v>
          </cell>
          <cell r="G32">
            <v>0.4922924312604902</v>
          </cell>
          <cell r="H32">
            <v>0.5363172745752693</v>
          </cell>
          <cell r="I32">
            <v>0.383</v>
          </cell>
          <cell r="J32">
            <v>0.4301866707378117</v>
          </cell>
          <cell r="K32">
            <v>0.5503187986555339</v>
          </cell>
          <cell r="L32">
            <v>0.5</v>
          </cell>
          <cell r="M32">
            <v>0.46203553191283186</v>
          </cell>
          <cell r="N32">
            <v>0.5</v>
          </cell>
          <cell r="O32">
            <v>0.5247131054631038</v>
          </cell>
          <cell r="P32">
            <v>0.435</v>
          </cell>
          <cell r="Q32">
            <v>0.43790271287125637</v>
          </cell>
          <cell r="R32">
            <v>0.11882511695429188</v>
          </cell>
          <cell r="S32">
            <v>0.44585178728803276</v>
          </cell>
          <cell r="T32">
            <v>0.526</v>
          </cell>
          <cell r="U32">
            <v>0.4753887037153662</v>
          </cell>
          <cell r="V32">
            <v>0.4811689290668969</v>
          </cell>
        </row>
        <row r="33">
          <cell r="A33" t="str">
            <v>RAPPORTO LAURATO/OLEATO</v>
          </cell>
          <cell r="D33">
            <v>0.9964486104224349</v>
          </cell>
          <cell r="E33">
            <v>0.9964486104224349</v>
          </cell>
          <cell r="F33">
            <v>1.0000030102565467</v>
          </cell>
          <cell r="G33">
            <v>1</v>
          </cell>
          <cell r="H33">
            <v>1</v>
          </cell>
          <cell r="I33">
            <v>1</v>
          </cell>
          <cell r="J33">
            <v>0.558854983896787</v>
          </cell>
          <cell r="K33">
            <v>1</v>
          </cell>
          <cell r="L33">
            <v>1</v>
          </cell>
          <cell r="M33">
            <v>1</v>
          </cell>
          <cell r="N33">
            <v>1.02</v>
          </cell>
          <cell r="O33">
            <v>1</v>
          </cell>
          <cell r="P33">
            <v>1</v>
          </cell>
          <cell r="Q33">
            <v>1</v>
          </cell>
          <cell r="S33">
            <v>1</v>
          </cell>
          <cell r="T33">
            <v>0.9795241252489517</v>
          </cell>
          <cell r="U33">
            <v>0.896727814115144</v>
          </cell>
          <cell r="V33">
            <v>0.9214891435182726</v>
          </cell>
        </row>
        <row r="35">
          <cell r="A35" t="str">
            <v>DATA DI PREPARAZIONE</v>
          </cell>
          <cell r="D35">
            <v>41014</v>
          </cell>
          <cell r="E35">
            <v>41018</v>
          </cell>
          <cell r="F35">
            <v>41026</v>
          </cell>
          <cell r="G35">
            <v>41028</v>
          </cell>
          <cell r="H35">
            <v>41077</v>
          </cell>
          <cell r="I35">
            <v>41091</v>
          </cell>
          <cell r="J35">
            <v>41097</v>
          </cell>
          <cell r="K35">
            <v>41105</v>
          </cell>
          <cell r="L35">
            <v>41134</v>
          </cell>
          <cell r="M35">
            <v>41137</v>
          </cell>
          <cell r="N35">
            <v>41146</v>
          </cell>
          <cell r="O35">
            <v>41161</v>
          </cell>
          <cell r="P35">
            <v>41182</v>
          </cell>
          <cell r="Q35">
            <v>41215</v>
          </cell>
          <cell r="R35">
            <v>41223</v>
          </cell>
          <cell r="S35">
            <v>41238</v>
          </cell>
          <cell r="T35">
            <v>41293</v>
          </cell>
          <cell r="U35">
            <v>41307</v>
          </cell>
          <cell r="V35">
            <v>41322</v>
          </cell>
        </row>
        <row r="36">
          <cell r="A36" t="str">
            <v>SETTIMANE TRASCORSE DALLA PREPARAZIONE</v>
          </cell>
          <cell r="D36">
            <v>112.85714285714286</v>
          </cell>
          <cell r="E36">
            <v>112.28571428571429</v>
          </cell>
          <cell r="F36">
            <v>111.14285714285714</v>
          </cell>
          <cell r="G36">
            <v>110.85714285714286</v>
          </cell>
          <cell r="H36">
            <v>103.85714285714286</v>
          </cell>
          <cell r="I36">
            <v>101.85714285714286</v>
          </cell>
          <cell r="J36">
            <v>101</v>
          </cell>
          <cell r="K36">
            <v>99.85714285714286</v>
          </cell>
          <cell r="L36">
            <v>95.71428571428571</v>
          </cell>
          <cell r="M36">
            <v>95.28571428571429</v>
          </cell>
          <cell r="N36">
            <v>94</v>
          </cell>
          <cell r="O36">
            <v>91.85714285714286</v>
          </cell>
          <cell r="P36">
            <v>88.85714285714286</v>
          </cell>
          <cell r="Q36">
            <v>84.14285714285714</v>
          </cell>
          <cell r="R36">
            <v>83</v>
          </cell>
          <cell r="S36">
            <v>80.85714285714286</v>
          </cell>
          <cell r="T36">
            <v>73</v>
          </cell>
          <cell r="U36">
            <v>71</v>
          </cell>
          <cell r="V36">
            <v>68.85714285714286</v>
          </cell>
        </row>
        <row r="38">
          <cell r="A38" t="str">
            <v>CARATTERISTICHE DEL SAPONE CALCOLATE</v>
          </cell>
        </row>
        <row r="39">
          <cell r="A39" t="str">
            <v>CONSERVABILITA' (IODIO)</v>
          </cell>
          <cell r="B39" t="str">
            <v>VAL.NORM. &lt; 80</v>
          </cell>
          <cell r="D39">
            <v>52.914433880726016</v>
          </cell>
          <cell r="E39">
            <v>52.914433880726016</v>
          </cell>
          <cell r="F39">
            <v>53.10678164718897</v>
          </cell>
          <cell r="G39">
            <v>53.75828970331588</v>
          </cell>
          <cell r="H39">
            <v>49.06075334143378</v>
          </cell>
          <cell r="I39">
            <v>76.81386861313868</v>
          </cell>
          <cell r="J39">
            <v>58.38610662358643</v>
          </cell>
          <cell r="K39">
            <v>37.85438335809807</v>
          </cell>
          <cell r="L39">
            <v>55.32475478294649</v>
          </cell>
          <cell r="M39">
            <v>61.51875</v>
          </cell>
          <cell r="N39">
            <v>53.63572790845518</v>
          </cell>
          <cell r="O39">
            <v>42.21813403416557</v>
          </cell>
          <cell r="P39">
            <v>70</v>
          </cell>
          <cell r="Q39">
            <v>64.3223050354481</v>
          </cell>
          <cell r="R39">
            <v>82.40028255238991</v>
          </cell>
          <cell r="S39">
            <v>74.53882352941176</v>
          </cell>
          <cell r="T39">
            <v>53.80637760954347</v>
          </cell>
          <cell r="U39">
            <v>61.27769329746169</v>
          </cell>
          <cell r="V39">
            <v>58.35942639126431</v>
          </cell>
        </row>
        <row r="40">
          <cell r="A40" t="str">
            <v>INS</v>
          </cell>
          <cell r="B40" t="str">
            <v>VAL.NORM. 140-160</v>
          </cell>
          <cell r="D40">
            <v>173.89282627484874</v>
          </cell>
          <cell r="E40">
            <v>173.89282627484874</v>
          </cell>
          <cell r="F40">
            <v>173.48816916089427</v>
          </cell>
          <cell r="G40">
            <v>172.69720767888307</v>
          </cell>
          <cell r="H40">
            <v>180.62454434993924</v>
          </cell>
          <cell r="I40">
            <v>141.38564476885645</v>
          </cell>
          <cell r="J40">
            <v>160.03877221324717</v>
          </cell>
          <cell r="K40">
            <v>198.24962852897474</v>
          </cell>
          <cell r="L40">
            <v>168.80063541392084</v>
          </cell>
          <cell r="M40">
            <v>167.75</v>
          </cell>
          <cell r="N40">
            <v>171.53273998728545</v>
          </cell>
          <cell r="O40">
            <v>193.1563731931669</v>
          </cell>
          <cell r="P40">
            <v>149</v>
          </cell>
          <cell r="Q40">
            <v>159.95346300672603</v>
          </cell>
          <cell r="R40">
            <v>107.59901106663527</v>
          </cell>
          <cell r="S40">
            <v>155.68235294117648</v>
          </cell>
          <cell r="T40">
            <v>175.3779536590961</v>
          </cell>
          <cell r="U40">
            <v>169.29945022809687</v>
          </cell>
          <cell r="V40">
            <v>169.42415471648468</v>
          </cell>
        </row>
        <row r="42">
          <cell r="A42" t="str">
            <v>COMMENTO RIEPILOGATIVO</v>
          </cell>
          <cell r="H42" t="str">
            <v>NON HA PRESO IL COLORE AL MOMENTO DEL NASTRO</v>
          </cell>
          <cell r="I42" t="str">
            <v>VARIEGATO TIPO TORTA DAMA</v>
          </cell>
          <cell r="J42" t="str">
            <v>COLOR INDACO E MESSO NEGLI STAMPINI</v>
          </cell>
          <cell r="K42" t="str">
            <v>COLORE MARRONCINO. BUONA CONSISTENZA PASTA</v>
          </cell>
          <cell r="L42" t="str">
            <v>SMISCELATO!!</v>
          </cell>
          <cell r="M42" t="str">
            <v>COLORE VERDINO</v>
          </cell>
          <cell r="N42" t="str">
            <v>COLORE MARRONCINO. BUONA CONSISTENZA PASTA</v>
          </cell>
          <cell r="P42" t="str">
            <v>AMMASSAMENTO RAPIDO. T=52 MISCELA ELEVATA</v>
          </cell>
          <cell r="Q42" t="str">
            <v>BUONA CONSISTENZA CREMOSA AL NASTRO. COLORE VERDE</v>
          </cell>
          <cell r="R42" t="str">
            <v>OTTIMA CONSISTENZA CREMOSA AL NASTRO PER VARIEGATURA</v>
          </cell>
          <cell r="S42" t="str">
            <v>CREMOSO AL NASTRO PER VARIEGATURA. DOPO 2 MIN INDURISCE</v>
          </cell>
          <cell r="T42" t="str">
            <v>BUONA CONSISTENZA CREMOSA AL NASTRO</v>
          </cell>
          <cell r="U42" t="str">
            <v>BUONA CONSISTENZA CREMOSA AL NASTRO</v>
          </cell>
          <cell r="V42" t="str">
            <v>LIQUIDO AL NASTRO. BEL COLORE GIALLO ZAFFERANO</v>
          </cell>
        </row>
        <row r="44">
          <cell r="A44" t="str">
            <v>OLI ESSENZIALI USATI</v>
          </cell>
        </row>
        <row r="45">
          <cell r="A45" t="str">
            <v>ALBERO DEL TE'</v>
          </cell>
          <cell r="B45" t="str">
            <v>ml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M45">
            <v>5.4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ARANCIO AMARO</v>
          </cell>
          <cell r="B46" t="str">
            <v>ml</v>
          </cell>
          <cell r="D46">
            <v>7.17391304347826</v>
          </cell>
          <cell r="E46">
            <v>7.17391304347826</v>
          </cell>
          <cell r="F46">
            <v>7.1</v>
          </cell>
          <cell r="G46">
            <v>7.1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P46">
            <v>0</v>
          </cell>
          <cell r="Q46">
            <v>0</v>
          </cell>
          <cell r="R46">
            <v>5.217391304347827</v>
          </cell>
          <cell r="S46">
            <v>0</v>
          </cell>
          <cell r="T46">
            <v>2.608695652173912</v>
          </cell>
          <cell r="U46">
            <v>0</v>
          </cell>
        </row>
        <row r="47">
          <cell r="A47" t="str">
            <v>ARANCIO ROSSO</v>
          </cell>
          <cell r="B47" t="str">
            <v>ml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BERGAMOTTO</v>
          </cell>
          <cell r="B48" t="str">
            <v>ml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5.3804347826086945</v>
          </cell>
          <cell r="N48">
            <v>3.58695652173913</v>
          </cell>
          <cell r="P48">
            <v>0</v>
          </cell>
          <cell r="Q48">
            <v>4.3999999999999995</v>
          </cell>
          <cell r="R48">
            <v>1.793478260869565</v>
          </cell>
          <cell r="S48">
            <v>0</v>
          </cell>
          <cell r="T48">
            <v>4.021739130434783</v>
          </cell>
          <cell r="U48">
            <v>0</v>
          </cell>
        </row>
        <row r="49">
          <cell r="A49" t="str">
            <v>CANNELLA</v>
          </cell>
          <cell r="B49" t="str">
            <v>ml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 t="str">
            <v>CITRONELLA</v>
          </cell>
          <cell r="B50" t="str">
            <v>ml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P50">
            <v>0</v>
          </cell>
          <cell r="Q50">
            <v>0</v>
          </cell>
          <cell r="R50">
            <v>1.9565217391304353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ELEMI</v>
          </cell>
          <cell r="B51" t="str">
            <v>ml</v>
          </cell>
        </row>
        <row r="52">
          <cell r="A52" t="str">
            <v>ELICRISO</v>
          </cell>
          <cell r="B52" t="str">
            <v>ml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EUCALIPTO MENTOLATO</v>
          </cell>
          <cell r="B53" t="str">
            <v>ml</v>
          </cell>
        </row>
        <row r="54">
          <cell r="A54" t="str">
            <v>FRANGIPANI</v>
          </cell>
          <cell r="B54" t="str">
            <v>ml</v>
          </cell>
          <cell r="H54">
            <v>0</v>
          </cell>
          <cell r="I54">
            <v>3.58695652173913</v>
          </cell>
          <cell r="J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4.347826086956522</v>
          </cell>
          <cell r="T54">
            <v>0</v>
          </cell>
          <cell r="U54">
            <v>0</v>
          </cell>
        </row>
        <row r="55">
          <cell r="A55" t="str">
            <v>GERANIO BOURBON</v>
          </cell>
          <cell r="B55" t="str">
            <v>ml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3.58695652173913</v>
          </cell>
          <cell r="N55">
            <v>0</v>
          </cell>
          <cell r="P55">
            <v>0</v>
          </cell>
          <cell r="Q55">
            <v>14.96</v>
          </cell>
          <cell r="R55">
            <v>0</v>
          </cell>
          <cell r="S55">
            <v>2.8260869565217384</v>
          </cell>
          <cell r="T55">
            <v>0</v>
          </cell>
          <cell r="U55">
            <v>0</v>
          </cell>
        </row>
        <row r="56">
          <cell r="A56" t="str">
            <v>GERANIO EGITTO</v>
          </cell>
          <cell r="B56" t="str">
            <v>ml</v>
          </cell>
        </row>
        <row r="57">
          <cell r="A57" t="str">
            <v>GERANIO PALMAROSA</v>
          </cell>
          <cell r="B57" t="str">
            <v>ml</v>
          </cell>
          <cell r="H57">
            <v>5.3804347826086945</v>
          </cell>
          <cell r="I57">
            <v>0</v>
          </cell>
          <cell r="J57">
            <v>7.17391304347826</v>
          </cell>
          <cell r="N57">
            <v>3.58695652173913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4.891304347826087</v>
          </cell>
        </row>
        <row r="58">
          <cell r="A58" t="str">
            <v>INCENSO OLIBANO</v>
          </cell>
          <cell r="B58" t="str">
            <v>ml</v>
          </cell>
        </row>
        <row r="59">
          <cell r="A59" t="str">
            <v>LAVANDA</v>
          </cell>
          <cell r="B59" t="str">
            <v>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5.3804347826086945</v>
          </cell>
          <cell r="M59">
            <v>5.4</v>
          </cell>
          <cell r="N59">
            <v>5.3804347826086945</v>
          </cell>
          <cell r="P59">
            <v>6.008152173913043</v>
          </cell>
          <cell r="Q59">
            <v>0</v>
          </cell>
          <cell r="R59">
            <v>0</v>
          </cell>
          <cell r="S59">
            <v>6.304347826086957</v>
          </cell>
          <cell r="T59">
            <v>3.9130434782608696</v>
          </cell>
          <cell r="U59">
            <v>0</v>
          </cell>
        </row>
        <row r="60">
          <cell r="A60" t="str">
            <v>LEMONGRASS</v>
          </cell>
          <cell r="B60" t="str">
            <v>ml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5.3804347826086945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str">
            <v>LIMONE</v>
          </cell>
          <cell r="B61" t="str">
            <v>ml</v>
          </cell>
          <cell r="D61">
            <v>5.3804347826086945</v>
          </cell>
          <cell r="E61">
            <v>5.3804347826086945</v>
          </cell>
          <cell r="F61">
            <v>5.3</v>
          </cell>
          <cell r="G61">
            <v>5.3</v>
          </cell>
          <cell r="H61">
            <v>0</v>
          </cell>
          <cell r="I61">
            <v>0</v>
          </cell>
          <cell r="N61">
            <v>0</v>
          </cell>
          <cell r="P61">
            <v>0</v>
          </cell>
          <cell r="Q61">
            <v>0</v>
          </cell>
          <cell r="R61">
            <v>3.58695652173913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MANDARINO</v>
          </cell>
          <cell r="B62" t="str">
            <v>ml</v>
          </cell>
        </row>
        <row r="63">
          <cell r="A63" t="str">
            <v>MENTA PIPERITA</v>
          </cell>
          <cell r="B63" t="str">
            <v>ml</v>
          </cell>
        </row>
        <row r="64">
          <cell r="A64" t="str">
            <v>NEROLI</v>
          </cell>
          <cell r="B64" t="str">
            <v>ml</v>
          </cell>
          <cell r="H64">
            <v>1.793478260869565</v>
          </cell>
          <cell r="I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4.999999999999995</v>
          </cell>
        </row>
        <row r="65">
          <cell r="A65" t="str">
            <v>NIAOULI</v>
          </cell>
          <cell r="B65" t="str">
            <v>ml</v>
          </cell>
        </row>
        <row r="66">
          <cell r="A66" t="str">
            <v>PATCHOULI</v>
          </cell>
          <cell r="B66" t="str">
            <v>ml</v>
          </cell>
          <cell r="D66">
            <v>5.3804347826086945</v>
          </cell>
          <cell r="E66">
            <v>5.3804347826086945</v>
          </cell>
          <cell r="F66">
            <v>5.3</v>
          </cell>
          <cell r="G66">
            <v>5.3</v>
          </cell>
          <cell r="H66">
            <v>0</v>
          </cell>
          <cell r="I66">
            <v>0</v>
          </cell>
          <cell r="N66">
            <v>3.58695652173913</v>
          </cell>
          <cell r="P66">
            <v>0</v>
          </cell>
          <cell r="Q66">
            <v>2.6399999999999983</v>
          </cell>
          <cell r="R66">
            <v>2.6902173913043472</v>
          </cell>
          <cell r="S66">
            <v>3.58695652173913</v>
          </cell>
          <cell r="T66">
            <v>0</v>
          </cell>
          <cell r="U66">
            <v>0</v>
          </cell>
        </row>
        <row r="67">
          <cell r="A67" t="str">
            <v>PEPE NERO</v>
          </cell>
          <cell r="B67" t="str">
            <v>ml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N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5.869565217391305</v>
          </cell>
        </row>
        <row r="68">
          <cell r="A68" t="str">
            <v>PETITGRAIN</v>
          </cell>
          <cell r="B68" t="str">
            <v>ml</v>
          </cell>
        </row>
        <row r="69">
          <cell r="A69" t="str">
            <v>PINO SILVESTRE</v>
          </cell>
          <cell r="B69" t="str">
            <v>ml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N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POMPELMO</v>
          </cell>
          <cell r="B70" t="str">
            <v>ml</v>
          </cell>
          <cell r="H70">
            <v>5.3804347826086945</v>
          </cell>
          <cell r="I70">
            <v>0</v>
          </cell>
          <cell r="N70">
            <v>0</v>
          </cell>
          <cell r="P70">
            <v>0</v>
          </cell>
          <cell r="R70">
            <v>1.9565217391304348</v>
          </cell>
          <cell r="S70">
            <v>0</v>
          </cell>
          <cell r="T70">
            <v>0</v>
          </cell>
          <cell r="U70">
            <v>0</v>
          </cell>
        </row>
        <row r="71">
          <cell r="A71" t="str">
            <v>ROSA</v>
          </cell>
          <cell r="B71" t="str">
            <v>ml</v>
          </cell>
          <cell r="H71">
            <v>3.58695652173913</v>
          </cell>
          <cell r="I71">
            <v>0</v>
          </cell>
          <cell r="N71">
            <v>0</v>
          </cell>
          <cell r="P71">
            <v>1.9728260869565215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ROSMARINO</v>
          </cell>
          <cell r="B72" t="str">
            <v>ml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M72">
            <v>5.4</v>
          </cell>
          <cell r="N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 t="str">
            <v>YLANG-YLANG</v>
          </cell>
          <cell r="B73" t="str">
            <v>ml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7.17391304347826</v>
          </cell>
          <cell r="N73">
            <v>0</v>
          </cell>
          <cell r="P73">
            <v>6.008152173913043</v>
          </cell>
          <cell r="R73">
            <v>0</v>
          </cell>
          <cell r="S73">
            <v>0</v>
          </cell>
          <cell r="T73">
            <v>5.760869565217392</v>
          </cell>
          <cell r="U73">
            <v>0</v>
          </cell>
        </row>
        <row r="74">
          <cell r="A74" t="str">
            <v>ZENZERO</v>
          </cell>
          <cell r="B74" t="str">
            <v>ml</v>
          </cell>
          <cell r="D74">
            <v>5.3804347826086945</v>
          </cell>
          <cell r="E74">
            <v>5.3804347826086945</v>
          </cell>
          <cell r="F74">
            <v>5.3</v>
          </cell>
          <cell r="G74">
            <v>5.3</v>
          </cell>
          <cell r="H74">
            <v>0</v>
          </cell>
          <cell r="I74">
            <v>0</v>
          </cell>
          <cell r="N74">
            <v>0</v>
          </cell>
          <cell r="P74">
            <v>0</v>
          </cell>
          <cell r="R74">
            <v>0</v>
          </cell>
          <cell r="S74">
            <v>0</v>
          </cell>
          <cell r="U74">
            <v>4.1304347826086945</v>
          </cell>
        </row>
        <row r="75">
          <cell r="A75" t="str">
            <v>TOTALE OLI ESSENZIALI</v>
          </cell>
          <cell r="B75" t="str">
            <v>ml</v>
          </cell>
          <cell r="D75">
            <v>23.315217391304344</v>
          </cell>
          <cell r="E75">
            <v>23.315217391304344</v>
          </cell>
          <cell r="F75">
            <v>23</v>
          </cell>
          <cell r="G75">
            <v>23</v>
          </cell>
          <cell r="H75">
            <v>16.141304347826082</v>
          </cell>
          <cell r="I75">
            <v>16.141304347826086</v>
          </cell>
          <cell r="J75">
            <v>21.52173913043478</v>
          </cell>
          <cell r="K75">
            <v>0</v>
          </cell>
          <cell r="L75">
            <v>0</v>
          </cell>
          <cell r="M75">
            <v>16.200000000000003</v>
          </cell>
          <cell r="N75">
            <v>16.141304347826082</v>
          </cell>
          <cell r="P75">
            <v>13.989130434782608</v>
          </cell>
          <cell r="Q75">
            <v>21.999999999999996</v>
          </cell>
          <cell r="R75">
            <v>17.20108695652174</v>
          </cell>
          <cell r="S75">
            <v>17.065217391304348</v>
          </cell>
          <cell r="T75">
            <v>16.304347826086957</v>
          </cell>
          <cell r="U75">
            <v>19.891304347826082</v>
          </cell>
          <cell r="V75">
            <v>0</v>
          </cell>
        </row>
        <row r="77">
          <cell r="A77" t="str">
            <v>COSTO PER SAPONETTA</v>
          </cell>
          <cell r="D77">
            <v>1.1419589673913042</v>
          </cell>
          <cell r="E77">
            <v>1.1419589673913042</v>
          </cell>
          <cell r="F77">
            <v>1.1</v>
          </cell>
          <cell r="G77">
            <v>1.0966891583054623</v>
          </cell>
          <cell r="H77">
            <v>2.1588582360556687</v>
          </cell>
          <cell r="I77">
            <v>1.9937084805984104</v>
          </cell>
          <cell r="J77">
            <v>2.044588950823733</v>
          </cell>
          <cell r="K77">
            <v>1.131841384863124</v>
          </cell>
          <cell r="M77">
            <v>1.6593646739130432</v>
          </cell>
          <cell r="N77">
            <v>1.6878692558528432</v>
          </cell>
          <cell r="P77">
            <v>1.3421652241117343</v>
          </cell>
          <cell r="Q77">
            <v>1.6176391002154142</v>
          </cell>
          <cell r="R77">
            <v>1.2080648831809102</v>
          </cell>
          <cell r="S77">
            <v>1.5465349742870502</v>
          </cell>
          <cell r="T77">
            <v>1.8356996679841895</v>
          </cell>
          <cell r="U77">
            <v>2.8953380676328497</v>
          </cell>
          <cell r="V77">
            <v>1.0309044531153229</v>
          </cell>
        </row>
        <row r="80">
          <cell r="D80" t="str">
            <v>RICETTA 1</v>
          </cell>
          <cell r="E80" t="str">
            <v>RICETTA 2</v>
          </cell>
          <cell r="F80" t="str">
            <v>RICETTA 3</v>
          </cell>
          <cell r="G80" t="str">
            <v>RICETTA 5</v>
          </cell>
          <cell r="H80" t="str">
            <v>RICETTA 6</v>
          </cell>
          <cell r="I80" t="str">
            <v>RICETTA 7</v>
          </cell>
          <cell r="J80" t="str">
            <v>RICETTA 8</v>
          </cell>
          <cell r="K80" t="str">
            <v>RICETTA 9</v>
          </cell>
          <cell r="L80" t="str">
            <v>RICETTA 10</v>
          </cell>
          <cell r="M80" t="str">
            <v>RICETTA 11</v>
          </cell>
          <cell r="N80" t="str">
            <v>RICETTA 12</v>
          </cell>
          <cell r="O80" t="str">
            <v>RICETTA 13</v>
          </cell>
          <cell r="P80" t="str">
            <v>RICETTA 14</v>
          </cell>
          <cell r="Q80" t="str">
            <v>RICETTA 15</v>
          </cell>
          <cell r="R80" t="str">
            <v>RICETTA 16</v>
          </cell>
          <cell r="S80" t="str">
            <v>RICETTA 17</v>
          </cell>
          <cell r="T80" t="str">
            <v>RICETTA 18</v>
          </cell>
          <cell r="U80" t="str">
            <v>RICETTA 19</v>
          </cell>
          <cell r="V80" t="str">
            <v>RICETTA 20</v>
          </cell>
        </row>
        <row r="81">
          <cell r="D81" t="str">
            <v>SAPONE OLIO</v>
          </cell>
          <cell r="E81" t="str">
            <v>SAPONE DA</v>
          </cell>
          <cell r="F81" t="str">
            <v>SAPONE DA</v>
          </cell>
          <cell r="G81" t="str">
            <v>SHAMPOO</v>
          </cell>
          <cell r="H81" t="str">
            <v>SAPONE</v>
          </cell>
          <cell r="I81" t="str">
            <v>SAPONE DA</v>
          </cell>
          <cell r="J81" t="str">
            <v>SAPONE</v>
          </cell>
          <cell r="K81" t="str">
            <v>SAPONE DA</v>
          </cell>
          <cell r="L81" t="str">
            <v>SAPONE</v>
          </cell>
          <cell r="M81" t="str">
            <v>SAPONE</v>
          </cell>
          <cell r="N81" t="str">
            <v>SAPONE</v>
          </cell>
          <cell r="O81" t="str">
            <v>SAPONE</v>
          </cell>
          <cell r="P81" t="str">
            <v>SAPONE</v>
          </cell>
          <cell r="Q81" t="str">
            <v>SAPONE</v>
          </cell>
          <cell r="R81" t="str">
            <v>SAPONE</v>
          </cell>
          <cell r="S81" t="str">
            <v>SAPONE</v>
          </cell>
          <cell r="T81" t="str">
            <v>SAPONE</v>
          </cell>
          <cell r="U81" t="str">
            <v>SAPONE</v>
          </cell>
          <cell r="V81" t="str">
            <v>SAPONE</v>
          </cell>
        </row>
        <row r="82">
          <cell r="D82" t="str">
            <v>D'OLIVA E</v>
          </cell>
          <cell r="E82" t="str">
            <v>BAGNO</v>
          </cell>
          <cell r="F82" t="str">
            <v>BARBA</v>
          </cell>
          <cell r="G82" t="str">
            <v>ALLA</v>
          </cell>
          <cell r="H82" t="str">
            <v>ALLO</v>
          </cell>
          <cell r="I82" t="str">
            <v>BAGNO</v>
          </cell>
          <cell r="J82" t="str">
            <v>AL SEGO</v>
          </cell>
          <cell r="K82" t="str">
            <v>BAGNO</v>
          </cell>
          <cell r="L82" t="str">
            <v>ALL'OLIO</v>
          </cell>
          <cell r="M82" t="str">
            <v>ALL'HENNE'</v>
          </cell>
          <cell r="N82" t="str">
            <v>AL LATTE E</v>
          </cell>
          <cell r="O82" t="str">
            <v> DI ALEPPO</v>
          </cell>
          <cell r="P82" t="str">
            <v>ALL'HENNE' NERO</v>
          </cell>
          <cell r="Q82" t="str">
            <v>DA BAGNO</v>
          </cell>
          <cell r="R82" t="str">
            <v>EUTETTICO 1</v>
          </cell>
          <cell r="S82" t="str">
            <v>EUTETTICO 2</v>
          </cell>
          <cell r="T82" t="str">
            <v>EUTETTICO 3</v>
          </cell>
          <cell r="U82" t="str">
            <v>EUTETTICO 4</v>
          </cell>
          <cell r="V82" t="str">
            <v>EUTETTICO 5</v>
          </cell>
        </row>
        <row r="83">
          <cell r="D83" t="str">
            <v>MANDORLE</v>
          </cell>
          <cell r="E83" t="str">
            <v>AL BURRO</v>
          </cell>
          <cell r="F83" t="str">
            <v>ALL'ARGILLA</v>
          </cell>
          <cell r="G83" t="str">
            <v>BIRRA</v>
          </cell>
          <cell r="H83" t="str">
            <v>STRUTTO</v>
          </cell>
          <cell r="I83" t="str">
            <v>AL BURRO, MAIS</v>
          </cell>
          <cell r="J83" t="str">
            <v>DI MUCCA</v>
          </cell>
          <cell r="K83" t="str">
            <v>AL BURRO, CON</v>
          </cell>
          <cell r="L83" t="str">
            <v>DI PALMA E</v>
          </cell>
          <cell r="M83" t="str">
            <v>NERO e</v>
          </cell>
          <cell r="N83" t="str">
            <v>ZAFFERANO CON</v>
          </cell>
          <cell r="P83" t="str">
            <v>E ZAFFERANO</v>
          </cell>
          <cell r="Q83" t="str">
            <v>AL BURRO DI</v>
          </cell>
          <cell r="T83" t="str">
            <v>ALL'HENNE'</v>
          </cell>
          <cell r="U83" t="str">
            <v>AL KARKADE'</v>
          </cell>
          <cell r="V83" t="str">
            <v>CON INDACO</v>
          </cell>
        </row>
        <row r="84">
          <cell r="I84" t="str">
            <v>E CAROTE</v>
          </cell>
          <cell r="J84" t="str">
            <v>COCCO E CIOCC.</v>
          </cell>
          <cell r="K84" t="str">
            <v>OLEOLITO di ERBE</v>
          </cell>
          <cell r="L84" t="str">
            <v>OLEOLITO di ERBE</v>
          </cell>
          <cell r="M84" t="str">
            <v>OLEOLITO di ERBE</v>
          </cell>
          <cell r="N84" t="str">
            <v>OLEOLITO di ERBE</v>
          </cell>
          <cell r="P84" t="str">
            <v>VARIEGATO</v>
          </cell>
          <cell r="Q84" t="str">
            <v>KARITE'</v>
          </cell>
          <cell r="T84" t="str">
            <v>ROSSO</v>
          </cell>
        </row>
        <row r="85">
          <cell r="M85">
            <v>0</v>
          </cell>
        </row>
        <row r="86">
          <cell r="B86" t="str">
            <v>BURRO (100% grassi)</v>
          </cell>
          <cell r="D86">
            <v>0</v>
          </cell>
          <cell r="E86">
            <v>0.10152284263959391</v>
          </cell>
          <cell r="F86">
            <v>0</v>
          </cell>
          <cell r="G86">
            <v>0</v>
          </cell>
          <cell r="H86">
            <v>0</v>
          </cell>
          <cell r="I86">
            <v>0.08239700374531835</v>
          </cell>
          <cell r="J86">
            <v>0</v>
          </cell>
          <cell r="K86">
            <v>0.08436213991769546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B87" t="str">
            <v>BURRO DI CACAO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0.07751937984496124</v>
          </cell>
          <cell r="N87">
            <v>0.08294209702660407</v>
          </cell>
          <cell r="O87">
            <v>0</v>
          </cell>
          <cell r="P87">
            <v>0.007957559681697613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>BURRO DI KARITE'</v>
          </cell>
          <cell r="D88">
            <v>0</v>
          </cell>
          <cell r="E88">
            <v>0</v>
          </cell>
          <cell r="F88">
            <v>0</v>
          </cell>
          <cell r="G88">
            <v>0.1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0.04627949183303085</v>
          </cell>
          <cell r="M88">
            <v>0</v>
          </cell>
          <cell r="N88">
            <v>0.09233176838810642</v>
          </cell>
          <cell r="P88">
            <v>0.038461538461538464</v>
          </cell>
          <cell r="Q88">
            <v>0.04419410745233969</v>
          </cell>
          <cell r="R88">
            <v>0</v>
          </cell>
          <cell r="S88">
            <v>0</v>
          </cell>
          <cell r="T88">
            <v>0.03634085213032581</v>
          </cell>
          <cell r="U88">
            <v>0.031180400890868598</v>
          </cell>
        </row>
        <row r="89">
          <cell r="B89" t="str">
            <v>CERA D'API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 t="str">
            <v>OLIO DI ARACHIDI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OLIO DI COCCO</v>
          </cell>
          <cell r="D91">
            <v>0</v>
          </cell>
          <cell r="E91">
            <v>0.03553299492385787</v>
          </cell>
          <cell r="F91">
            <v>0.25</v>
          </cell>
          <cell r="G91">
            <v>0</v>
          </cell>
          <cell r="H91">
            <v>0.101</v>
          </cell>
          <cell r="I91">
            <v>0.09987515605493133</v>
          </cell>
          <cell r="J91">
            <v>0.06478405315614617</v>
          </cell>
          <cell r="K91">
            <v>0.07801783264746227</v>
          </cell>
          <cell r="L91">
            <v>0.0925589836660617</v>
          </cell>
          <cell r="M91">
            <v>0.09457364341085271</v>
          </cell>
          <cell r="N91">
            <v>0.22065727699530516</v>
          </cell>
          <cell r="P91">
            <v>0.13395225464190982</v>
          </cell>
          <cell r="Q91">
            <v>0.20363951473136915</v>
          </cell>
          <cell r="R91">
            <v>0.5970149253731343</v>
          </cell>
          <cell r="S91">
            <v>0.30609756097560975</v>
          </cell>
          <cell r="T91">
            <v>0.43107769423558895</v>
          </cell>
          <cell r="U91">
            <v>0.39198218262806234</v>
          </cell>
        </row>
        <row r="92">
          <cell r="B92" t="str">
            <v>OLIO DI GIRASOLE</v>
          </cell>
          <cell r="D92">
            <v>0</v>
          </cell>
          <cell r="E92">
            <v>0</v>
          </cell>
          <cell r="F92">
            <v>0</v>
          </cell>
          <cell r="G92">
            <v>0.153</v>
          </cell>
          <cell r="H92">
            <v>0.101</v>
          </cell>
          <cell r="I92">
            <v>0</v>
          </cell>
          <cell r="J92">
            <v>0.04318936877076412</v>
          </cell>
          <cell r="K92">
            <v>0.04972565157750342</v>
          </cell>
          <cell r="L92">
            <v>0.0925589836660617</v>
          </cell>
          <cell r="M92">
            <v>0</v>
          </cell>
          <cell r="N92">
            <v>0.08294209702660407</v>
          </cell>
          <cell r="P92">
            <v>0</v>
          </cell>
          <cell r="Q92">
            <v>0</v>
          </cell>
          <cell r="R92">
            <v>0</v>
          </cell>
          <cell r="S92">
            <v>0.3207317073170732</v>
          </cell>
          <cell r="T92">
            <v>0.12406015037593984</v>
          </cell>
          <cell r="U92">
            <v>0.045657015590200446</v>
          </cell>
        </row>
        <row r="93">
          <cell r="B93" t="str">
            <v>OLIO DI JOJOBA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0.03</v>
          </cell>
          <cell r="I93">
            <v>0.024968789013732832</v>
          </cell>
          <cell r="J93">
            <v>0</v>
          </cell>
          <cell r="K93">
            <v>0.017146776406035662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B94" t="str">
            <v>OLIO DI MACADAMIA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0.018148820326678767</v>
          </cell>
          <cell r="M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0.018292682926829267</v>
          </cell>
          <cell r="T94">
            <v>0.02506265664160401</v>
          </cell>
          <cell r="U94">
            <v>0</v>
          </cell>
        </row>
        <row r="95">
          <cell r="B95" t="str">
            <v>OLIO DI MAIS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0.09987515605493133</v>
          </cell>
          <cell r="J95">
            <v>0.04152823920265781</v>
          </cell>
          <cell r="K95">
            <v>0.04286694101508916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0.16707317073170733</v>
          </cell>
          <cell r="T95">
            <v>0.17919799498746866</v>
          </cell>
          <cell r="U95">
            <v>0.27839643652561247</v>
          </cell>
        </row>
        <row r="96">
          <cell r="B96" t="str">
            <v>OLIO DI MANDORLA</v>
          </cell>
          <cell r="D96">
            <v>0.23</v>
          </cell>
          <cell r="E96">
            <v>0.10152284263959391</v>
          </cell>
          <cell r="F96">
            <v>0.1</v>
          </cell>
          <cell r="G96">
            <v>0</v>
          </cell>
          <cell r="H96">
            <v>0</v>
          </cell>
          <cell r="I96">
            <v>0</v>
          </cell>
          <cell r="J96">
            <v>0.08305647840531562</v>
          </cell>
          <cell r="K96">
            <v>0.03600823045267489</v>
          </cell>
          <cell r="L96">
            <v>0</v>
          </cell>
          <cell r="M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B97" t="str">
            <v>OLIO DI OLIVA</v>
          </cell>
          <cell r="D97">
            <v>0.77</v>
          </cell>
          <cell r="E97">
            <v>0.7289340101522843</v>
          </cell>
          <cell r="F97">
            <v>0.6</v>
          </cell>
          <cell r="G97">
            <v>0.5</v>
          </cell>
          <cell r="H97">
            <v>0.48</v>
          </cell>
          <cell r="I97">
            <v>0.6928838951310862</v>
          </cell>
          <cell r="J97">
            <v>0.5714285714285714</v>
          </cell>
          <cell r="K97">
            <v>0.5967078189300411</v>
          </cell>
          <cell r="L97">
            <v>0.3738656987295826</v>
          </cell>
          <cell r="M97">
            <v>0.6976744186046512</v>
          </cell>
          <cell r="N97">
            <v>0.5054773082942097</v>
          </cell>
          <cell r="O97">
            <v>1</v>
          </cell>
          <cell r="P97">
            <v>0.5185676392572944</v>
          </cell>
          <cell r="Q97">
            <v>0.5164644714038128</v>
          </cell>
          <cell r="R97">
            <v>0.40298507462686567</v>
          </cell>
          <cell r="S97">
            <v>0</v>
          </cell>
          <cell r="T97">
            <v>0.12030075187969924</v>
          </cell>
          <cell r="U97">
            <v>0</v>
          </cell>
        </row>
        <row r="98">
          <cell r="B98" t="str">
            <v>OLIO DI PALMA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0.22686025408348456</v>
          </cell>
          <cell r="M98">
            <v>0</v>
          </cell>
          <cell r="N98">
            <v>0</v>
          </cell>
          <cell r="P98">
            <v>0.09416445623342175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0.11358574610244988</v>
          </cell>
        </row>
        <row r="99">
          <cell r="B99" t="str">
            <v>OLIO DI RICINO</v>
          </cell>
          <cell r="D99">
            <v>0</v>
          </cell>
          <cell r="E99">
            <v>0.03248730964467005</v>
          </cell>
          <cell r="F99">
            <v>0.05</v>
          </cell>
          <cell r="G99">
            <v>0.1</v>
          </cell>
          <cell r="H99">
            <v>0.023</v>
          </cell>
          <cell r="I99">
            <v>0</v>
          </cell>
          <cell r="J99">
            <v>0.04152823920265781</v>
          </cell>
          <cell r="K99">
            <v>0.05744170096021947</v>
          </cell>
          <cell r="L99">
            <v>0.045372050816696916</v>
          </cell>
          <cell r="M99">
            <v>0.04806201550387597</v>
          </cell>
          <cell r="N99">
            <v>0.01564945226917058</v>
          </cell>
          <cell r="P99">
            <v>0</v>
          </cell>
          <cell r="Q99">
            <v>0.05459272097053726</v>
          </cell>
          <cell r="R99">
            <v>0</v>
          </cell>
          <cell r="S99">
            <v>0.05</v>
          </cell>
          <cell r="T99">
            <v>0.05012531328320802</v>
          </cell>
          <cell r="U99">
            <v>0.04788418708240535</v>
          </cell>
        </row>
        <row r="100">
          <cell r="B100" t="str">
            <v>OLIO DI RISO</v>
          </cell>
          <cell r="D100">
            <v>0</v>
          </cell>
          <cell r="E100">
            <v>0</v>
          </cell>
          <cell r="F100">
            <v>0</v>
          </cell>
          <cell r="G100">
            <v>0.147</v>
          </cell>
          <cell r="H100">
            <v>0</v>
          </cell>
          <cell r="I100">
            <v>0</v>
          </cell>
          <cell r="J100">
            <v>0.03986710963455149</v>
          </cell>
          <cell r="K100">
            <v>0.03772290809327846</v>
          </cell>
          <cell r="L100">
            <v>0</v>
          </cell>
          <cell r="M100">
            <v>0</v>
          </cell>
          <cell r="N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B101" t="str">
            <v>OLIO DI VINACCIOLI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0.10435571687840291</v>
          </cell>
          <cell r="M101">
            <v>0.08217054263565891</v>
          </cell>
          <cell r="N101">
            <v>0</v>
          </cell>
          <cell r="P101">
            <v>0.07294429708222812</v>
          </cell>
          <cell r="Q101">
            <v>0.08665511265164645</v>
          </cell>
          <cell r="R101">
            <v>0</v>
          </cell>
          <cell r="S101">
            <v>0.1378048780487805</v>
          </cell>
          <cell r="T101">
            <v>0.03383458646616541</v>
          </cell>
          <cell r="U101">
            <v>0</v>
          </cell>
        </row>
        <row r="102">
          <cell r="B102" t="str">
            <v>SEGO DI MUCCA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0.11461794019933555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0.13395225464190982</v>
          </cell>
          <cell r="Q102">
            <v>0.09445407279029462</v>
          </cell>
          <cell r="R102">
            <v>0</v>
          </cell>
          <cell r="S102">
            <v>0</v>
          </cell>
          <cell r="T102">
            <v>0</v>
          </cell>
          <cell r="U102">
            <v>0.09131403118040089</v>
          </cell>
        </row>
        <row r="103">
          <cell r="B103" t="str">
            <v>STRUTTO DI MAIALE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0.265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 t="str">
            <v>QUANTITA' OLI/GRASSI</v>
          </cell>
          <cell r="B104" t="str">
            <v>gr</v>
          </cell>
          <cell r="D104">
            <v>1000</v>
          </cell>
          <cell r="E104">
            <v>985</v>
          </cell>
          <cell r="F104">
            <v>500</v>
          </cell>
          <cell r="G104">
            <v>1000</v>
          </cell>
          <cell r="H104">
            <v>1000</v>
          </cell>
          <cell r="I104">
            <v>800</v>
          </cell>
          <cell r="J104">
            <v>600</v>
          </cell>
          <cell r="K104">
            <v>1165</v>
          </cell>
          <cell r="L104">
            <v>1100</v>
          </cell>
          <cell r="M104">
            <v>645</v>
          </cell>
          <cell r="N104">
            <v>639</v>
          </cell>
          <cell r="O104">
            <v>1150</v>
          </cell>
          <cell r="P104">
            <v>754</v>
          </cell>
          <cell r="Q104">
            <v>1154</v>
          </cell>
          <cell r="R104">
            <v>670</v>
          </cell>
          <cell r="S104">
            <v>820</v>
          </cell>
          <cell r="T104">
            <v>798</v>
          </cell>
          <cell r="U104">
            <v>898</v>
          </cell>
        </row>
        <row r="105">
          <cell r="A105" t="str">
            <v>ACQUA UTILIZZATA</v>
          </cell>
          <cell r="B105" t="str">
            <v>gr</v>
          </cell>
          <cell r="D105">
            <v>375</v>
          </cell>
          <cell r="E105">
            <v>275</v>
          </cell>
          <cell r="F105">
            <v>187</v>
          </cell>
          <cell r="G105">
            <v>350</v>
          </cell>
          <cell r="H105">
            <v>330</v>
          </cell>
          <cell r="I105">
            <v>240</v>
          </cell>
          <cell r="J105">
            <v>226</v>
          </cell>
          <cell r="K105">
            <v>345</v>
          </cell>
          <cell r="L105">
            <v>364</v>
          </cell>
          <cell r="M105">
            <v>177</v>
          </cell>
          <cell r="N105">
            <v>229</v>
          </cell>
          <cell r="O105">
            <v>240</v>
          </cell>
          <cell r="P105">
            <v>209</v>
          </cell>
          <cell r="Q105">
            <v>294</v>
          </cell>
          <cell r="R105">
            <v>200</v>
          </cell>
          <cell r="S105">
            <v>176</v>
          </cell>
          <cell r="T105">
            <v>179</v>
          </cell>
          <cell r="U105">
            <v>248</v>
          </cell>
        </row>
        <row r="106">
          <cell r="A106" t="str">
            <v>SODA UTILIZZATA</v>
          </cell>
          <cell r="B106" t="str">
            <v>gr</v>
          </cell>
          <cell r="D106">
            <v>126</v>
          </cell>
          <cell r="E106">
            <v>128</v>
          </cell>
          <cell r="F106">
            <v>67</v>
          </cell>
          <cell r="G106">
            <v>122</v>
          </cell>
          <cell r="H106">
            <v>128</v>
          </cell>
          <cell r="I106">
            <v>104</v>
          </cell>
          <cell r="J106">
            <v>76</v>
          </cell>
          <cell r="K106">
            <v>149</v>
          </cell>
          <cell r="L106">
            <v>152</v>
          </cell>
          <cell r="M106">
            <v>86</v>
          </cell>
          <cell r="N106">
            <v>89</v>
          </cell>
          <cell r="O106">
            <v>148</v>
          </cell>
          <cell r="P106">
            <v>103</v>
          </cell>
          <cell r="Q106">
            <v>158</v>
          </cell>
          <cell r="R106">
            <v>105</v>
          </cell>
          <cell r="S106">
            <v>118</v>
          </cell>
          <cell r="T106">
            <v>119</v>
          </cell>
          <cell r="U106">
            <v>135</v>
          </cell>
        </row>
        <row r="107">
          <cell r="A107" t="str">
            <v>CONCENTRAZIONE SODA</v>
          </cell>
          <cell r="B107" t="str">
            <v>%</v>
          </cell>
          <cell r="D107">
            <v>0.25149700598802394</v>
          </cell>
          <cell r="E107">
            <v>0.3176178660049628</v>
          </cell>
          <cell r="F107">
            <v>0.2637795275590551</v>
          </cell>
          <cell r="G107">
            <v>0.2584745762711864</v>
          </cell>
          <cell r="H107">
            <v>0.2794759825327511</v>
          </cell>
          <cell r="I107">
            <v>0.3023255813953488</v>
          </cell>
          <cell r="J107">
            <v>0.25165562913907286</v>
          </cell>
          <cell r="K107">
            <v>0.3016194331983806</v>
          </cell>
          <cell r="L107">
            <v>0.29457364341085274</v>
          </cell>
          <cell r="M107">
            <v>0.33</v>
          </cell>
          <cell r="N107">
            <v>0.28</v>
          </cell>
          <cell r="O107">
            <v>0.38</v>
          </cell>
          <cell r="P107">
            <v>0.33</v>
          </cell>
          <cell r="Q107">
            <v>0.35</v>
          </cell>
          <cell r="R107">
            <v>0.3442625375</v>
          </cell>
          <cell r="S107">
            <v>0.4013605442176871</v>
          </cell>
          <cell r="T107">
            <v>0.39932885906040266</v>
          </cell>
          <cell r="U107">
            <v>0.3524804177545692</v>
          </cell>
          <cell r="V107">
            <v>0.35</v>
          </cell>
        </row>
        <row r="108">
          <cell r="B108" t="str">
            <v>SCONTO SODA</v>
          </cell>
          <cell r="D108">
            <v>0.06</v>
          </cell>
          <cell r="E108">
            <v>0.06</v>
          </cell>
          <cell r="F108">
            <v>0.08</v>
          </cell>
          <cell r="G108">
            <v>0.08</v>
          </cell>
          <cell r="H108">
            <v>0.08</v>
          </cell>
          <cell r="I108">
            <v>0.08</v>
          </cell>
          <cell r="J108">
            <v>0.08</v>
          </cell>
          <cell r="K108">
            <v>0.04</v>
          </cell>
          <cell r="L108">
            <v>0.02</v>
          </cell>
          <cell r="M108">
            <v>0.04</v>
          </cell>
          <cell r="N108">
            <v>0.035</v>
          </cell>
          <cell r="O108">
            <v>0.04</v>
          </cell>
          <cell r="P108">
            <v>0.04</v>
          </cell>
          <cell r="Q108">
            <v>0.06643609555878878</v>
          </cell>
          <cell r="R108">
            <v>0.06400427883758249</v>
          </cell>
          <cell r="S108">
            <v>0.05698074003036836</v>
          </cell>
          <cell r="T108">
            <v>0.05413759604345397</v>
          </cell>
          <cell r="U108">
            <v>0.064</v>
          </cell>
        </row>
        <row r="109">
          <cell r="B109" t="str">
            <v>PROCESSO DI PRODUZIONE</v>
          </cell>
          <cell r="D109" t="str">
            <v>A CALDO</v>
          </cell>
          <cell r="E109" t="str">
            <v>A FREDDO</v>
          </cell>
          <cell r="F109" t="str">
            <v>A CALDO</v>
          </cell>
          <cell r="G109" t="str">
            <v>A FREDDO</v>
          </cell>
          <cell r="H109" t="str">
            <v>A CALDO</v>
          </cell>
          <cell r="I109" t="str">
            <v>A FREDDO</v>
          </cell>
          <cell r="J109" t="str">
            <v>A CALDO</v>
          </cell>
          <cell r="K109" t="str">
            <v>A CALDO CON OLIO AGGIUNTO A FINE COTTURA</v>
          </cell>
          <cell r="L109" t="str">
            <v>A CALDO CON OLIO AGGIUNTO A FINE COTTURA</v>
          </cell>
          <cell r="M109" t="str">
            <v>A FREDDO CON ACQUA RIDOTTA</v>
          </cell>
          <cell r="N109" t="str">
            <v>A FREDDO</v>
          </cell>
          <cell r="O109" t="str">
            <v>A FREDDO CON ACQUA RIDOTTA</v>
          </cell>
          <cell r="P109" t="str">
            <v>A FREDDO CON ACQUA RIDOTTA E PRERISCALDO OLI CON CALORE SODA</v>
          </cell>
          <cell r="Q109" t="str">
            <v>A FREDDO CON ACQUA RIDOTTA E PRERISCALDO OLI CON CALORE SODA</v>
          </cell>
          <cell r="R109" t="str">
            <v>A FREDDO CON ACQUA RIDOTTA E PRERISCALDO OLI CON CALORE SODA</v>
          </cell>
          <cell r="S109" t="str">
            <v>A FREDDO CON ACQUA RIDOTTA E PRERISCALDO OLI CON CALORE SODA</v>
          </cell>
          <cell r="T109" t="str">
            <v>A FREDDO CON ACQUA RIDOTTA E PRERISCALDO OLI CON CALORE SODA</v>
          </cell>
          <cell r="U109" t="str">
            <v>A FREDDO CON ACQUA RIDOTTA E PRERISCALDO OLI CON CALORE SODA</v>
          </cell>
          <cell r="V109" t="str">
            <v>A FREDDO CON ACQUA RIDOTTA</v>
          </cell>
        </row>
        <row r="111">
          <cell r="A111" t="str">
            <v>CONTENUTO DI GRASSI SATURI</v>
          </cell>
          <cell r="B111" t="str">
            <v>%</v>
          </cell>
          <cell r="M111">
            <v>0.24284827355652136</v>
          </cell>
          <cell r="N111">
            <v>0.3653298625233872</v>
          </cell>
          <cell r="O111">
            <v>0.154</v>
          </cell>
          <cell r="P111">
            <v>0.35</v>
          </cell>
          <cell r="Q111">
            <v>0.33554500665300097</v>
          </cell>
          <cell r="R111">
            <v>0.5744440863680308</v>
          </cell>
          <cell r="S111">
            <v>0.338376610100184</v>
          </cell>
          <cell r="T111">
            <v>0.4519242305077515</v>
          </cell>
          <cell r="U111">
            <v>0.474</v>
          </cell>
        </row>
        <row r="112">
          <cell r="A112" t="str">
            <v>RAPPORTO LAURATO/OLEATO</v>
          </cell>
          <cell r="E112">
            <v>0</v>
          </cell>
          <cell r="F112">
            <v>0.03897052337837343</v>
          </cell>
          <cell r="G112">
            <v>0.2655305858849083</v>
          </cell>
          <cell r="H112">
            <v>0.11348695697051758</v>
          </cell>
          <cell r="I112">
            <v>0.10514249192738508</v>
          </cell>
          <cell r="J112">
            <v>0.06972883774674986</v>
          </cell>
          <cell r="K112">
            <v>0.08986297120559125</v>
          </cell>
          <cell r="L112">
            <v>0.11851771514179489</v>
          </cell>
          <cell r="M112">
            <v>0.09495412889245924</v>
          </cell>
          <cell r="N112">
            <v>0.26243735265035995</v>
          </cell>
          <cell r="P112">
            <v>0.15411160275027433</v>
          </cell>
          <cell r="Q112">
            <v>0.2500596115341463</v>
          </cell>
          <cell r="R112">
            <v>0.9851841525765149</v>
          </cell>
          <cell r="S112">
            <v>0.9964486104224349</v>
          </cell>
          <cell r="T112">
            <v>0.9964486104224349</v>
          </cell>
          <cell r="U112">
            <v>0.9964486104224349</v>
          </cell>
          <cell r="V112">
            <v>1</v>
          </cell>
        </row>
        <row r="114">
          <cell r="A114" t="str">
            <v>DATA DI PREPARAZIONE</v>
          </cell>
          <cell r="D114">
            <v>40673</v>
          </cell>
          <cell r="E114">
            <v>40687</v>
          </cell>
          <cell r="F114">
            <v>40702</v>
          </cell>
          <cell r="G114">
            <v>40708</v>
          </cell>
          <cell r="H114">
            <v>40716</v>
          </cell>
          <cell r="I114">
            <v>40723</v>
          </cell>
          <cell r="J114">
            <v>40738</v>
          </cell>
          <cell r="K114">
            <v>40761</v>
          </cell>
          <cell r="L114">
            <v>40773</v>
          </cell>
          <cell r="M114">
            <v>40813</v>
          </cell>
          <cell r="N114">
            <v>40823</v>
          </cell>
          <cell r="O114">
            <v>40840</v>
          </cell>
          <cell r="P114">
            <v>40851</v>
          </cell>
          <cell r="Q114">
            <v>40887</v>
          </cell>
          <cell r="R114">
            <v>40913</v>
          </cell>
          <cell r="S114">
            <v>40930</v>
          </cell>
          <cell r="T114">
            <v>40951</v>
          </cell>
          <cell r="U114">
            <v>40978</v>
          </cell>
          <cell r="V114">
            <v>41007</v>
          </cell>
        </row>
        <row r="115">
          <cell r="A115" t="str">
            <v>SETTIMANE TRASCORSE DALLA PREPARAZIONE</v>
          </cell>
          <cell r="D115">
            <v>161.57142857142858</v>
          </cell>
          <cell r="E115">
            <v>159.57142857142858</v>
          </cell>
          <cell r="F115">
            <v>157.42857142857142</v>
          </cell>
          <cell r="G115">
            <v>156.57142857142858</v>
          </cell>
          <cell r="H115">
            <v>155.42857142857142</v>
          </cell>
          <cell r="I115">
            <v>154.42857142857142</v>
          </cell>
          <cell r="J115">
            <v>152.28571428571428</v>
          </cell>
          <cell r="K115">
            <v>149</v>
          </cell>
          <cell r="L115">
            <v>147.28571428571428</v>
          </cell>
          <cell r="M115">
            <v>141.57142857142858</v>
          </cell>
          <cell r="N115">
            <v>140.14285714285714</v>
          </cell>
          <cell r="O115">
            <v>137.71428571428572</v>
          </cell>
          <cell r="P115">
            <v>136.14285714285714</v>
          </cell>
          <cell r="Q115">
            <v>131</v>
          </cell>
          <cell r="R115">
            <v>127.28571428571429</v>
          </cell>
          <cell r="S115">
            <v>124.85714285714286</v>
          </cell>
          <cell r="T115">
            <v>121.85714285714286</v>
          </cell>
          <cell r="U115">
            <v>118</v>
          </cell>
          <cell r="V115">
            <v>113.85714285714286</v>
          </cell>
        </row>
        <row r="117">
          <cell r="A117" t="str">
            <v>CARATTERISTICHE DEL SAPONE CALCOLATE</v>
          </cell>
        </row>
        <row r="118">
          <cell r="A118" t="str">
            <v>CONSERVABILITA' (IODIO)</v>
          </cell>
          <cell r="B118" t="str">
            <v>VAL.NORM. &lt; 80</v>
          </cell>
          <cell r="D118">
            <v>85.91</v>
          </cell>
          <cell r="E118">
            <v>78.75939086294416</v>
          </cell>
          <cell r="F118">
            <v>65.9</v>
          </cell>
          <cell r="G118">
            <v>92.019</v>
          </cell>
          <cell r="H118">
            <v>73.376</v>
          </cell>
          <cell r="I118">
            <v>76.27929053210092</v>
          </cell>
          <cell r="J118">
            <v>79.44518272425249</v>
          </cell>
          <cell r="K118">
            <v>80.2253086419753</v>
          </cell>
          <cell r="L118">
            <v>77.5989110707804</v>
          </cell>
          <cell r="M118">
            <v>75.84341085271318</v>
          </cell>
          <cell r="N118">
            <v>64.46635367762129</v>
          </cell>
          <cell r="O118">
            <v>82</v>
          </cell>
          <cell r="P118">
            <v>66.9920424403183</v>
          </cell>
          <cell r="Q118">
            <v>67.29116117850953</v>
          </cell>
          <cell r="R118">
            <v>39.014925373134325</v>
          </cell>
          <cell r="S118">
            <v>89.00853658536586</v>
          </cell>
          <cell r="T118">
            <v>64.43358395989975</v>
          </cell>
          <cell r="U118">
            <v>58.65144766146993</v>
          </cell>
        </row>
        <row r="119">
          <cell r="A119" t="str">
            <v>INS</v>
          </cell>
          <cell r="B119" t="str">
            <v>VAL.NORM. 140-160</v>
          </cell>
          <cell r="D119">
            <v>106.24</v>
          </cell>
          <cell r="E119">
            <v>115.66700507614213</v>
          </cell>
          <cell r="F119">
            <v>144.35</v>
          </cell>
          <cell r="G119">
            <v>95.529</v>
          </cell>
          <cell r="H119">
            <v>124.091</v>
          </cell>
          <cell r="I119">
            <v>119.90182363227578</v>
          </cell>
          <cell r="J119">
            <v>116.22757475083057</v>
          </cell>
          <cell r="K119">
            <v>114.76560356652949</v>
          </cell>
          <cell r="L119">
            <v>122.08348457350272</v>
          </cell>
          <cell r="M119">
            <v>122.6062015503876</v>
          </cell>
          <cell r="N119">
            <v>142.47104851330204</v>
          </cell>
          <cell r="O119">
            <v>109</v>
          </cell>
          <cell r="P119">
            <v>134.95358090185675</v>
          </cell>
          <cell r="Q119">
            <v>138.75043327556327</v>
          </cell>
          <cell r="R119">
            <v>197.955223880597</v>
          </cell>
          <cell r="S119">
            <v>126.72926829268293</v>
          </cell>
          <cell r="T119">
            <v>158.70426065162908</v>
          </cell>
          <cell r="U119">
            <v>161.27616926503342</v>
          </cell>
        </row>
        <row r="121">
          <cell r="A121" t="str">
            <v>COMMENTO RIEPILOGATIVO</v>
          </cell>
          <cell r="D121" t="str">
            <v>POCO PROFUMATO</v>
          </cell>
          <cell r="E121" t="str">
            <v>ECCELLENTE PROFUMO, TENDE A RAMMOLLIRE</v>
          </cell>
          <cell r="F121" t="str">
            <v>OTTIMA SCHIUMA MA POCO CREMOSA</v>
          </cell>
          <cell r="G121" t="str">
            <v>POCO PROFUMATO, OTTIMO SULLA PELLE</v>
          </cell>
          <cell r="H121" t="str">
            <v>BUON SAPONE. SI PRESTA A RILAVORAZIONI</v>
          </cell>
          <cell r="I121" t="str">
            <v>PROFUMO ECCELLENTE. CREMOSO ED EMOLLIENTE</v>
          </cell>
          <cell r="J121" t="str">
            <v>SAPONE UN PO' MORBIDO. PROFUMO CANNELLA BUONO</v>
          </cell>
          <cell r="K121" t="str">
            <v>PROFUMO ESOTICO. BUONO SULLA PELLE</v>
          </cell>
          <cell r="L121" t="str">
            <v>PROFUMO DI PULITO. SAPONE DURO E RESISTENTE</v>
          </cell>
          <cell r="M121" t="str">
            <v>PROFUMO OTTIMO. SAPONE OTTIMO</v>
          </cell>
          <cell r="N121" t="str">
            <v>PROFUMO ECCESSIVO DI ZAFFERANO. BUONA SCHIUMA</v>
          </cell>
          <cell r="O121" t="str">
            <v>MOLTO EMOLLIENTE DOPO 5 SETTIMANE</v>
          </cell>
          <cell r="P121" t="str">
            <v>OTTIMO SAPONE. PREVALE UN PO' L'ODORE DI ZAFFERANO</v>
          </cell>
          <cell r="Q121" t="str">
            <v>OTTIMO PROFUMO, BUONA CREMOSITA', EFFETTO SCRUB DECISO</v>
          </cell>
          <cell r="R121" t="str">
            <v>OTTIMO PROFUMO, ABBONDANTE SCHIUMA, SCRUB DECISO</v>
          </cell>
          <cell r="S121" t="str">
            <v>PROFUMO MASCHILE, OTTIMA SCHIUMA, SOLUBILE IN ACQUA</v>
          </cell>
          <cell r="T121" t="str">
            <v>PROFUMO DELICATO. SCRUB DELICATO. MORBIDO</v>
          </cell>
          <cell r="U121" t="str">
            <v>MOLTO BUONO E CREMOSO. PROFUMO OTTIMO. MORBIDO SULLA PELLE</v>
          </cell>
        </row>
        <row r="123">
          <cell r="A123" t="str">
            <v>OLI ESSENZIALI USATI</v>
          </cell>
        </row>
        <row r="124">
          <cell r="A124" t="str">
            <v>ALBERO DEL TE'</v>
          </cell>
          <cell r="B124" t="str">
            <v>ml</v>
          </cell>
          <cell r="G124">
            <v>2</v>
          </cell>
          <cell r="M124">
            <v>2</v>
          </cell>
        </row>
        <row r="125">
          <cell r="A125" t="str">
            <v>ARANCIO AMARO</v>
          </cell>
          <cell r="B125" t="str">
            <v>ml</v>
          </cell>
          <cell r="G125">
            <v>10</v>
          </cell>
          <cell r="M125">
            <v>5</v>
          </cell>
          <cell r="N125">
            <v>4</v>
          </cell>
        </row>
        <row r="126">
          <cell r="A126" t="str">
            <v>ARANCIO ROSSO</v>
          </cell>
          <cell r="B126" t="str">
            <v>ml</v>
          </cell>
        </row>
        <row r="127">
          <cell r="A127" t="str">
            <v>BERGAMOTTO</v>
          </cell>
          <cell r="B127" t="str">
            <v>ml</v>
          </cell>
          <cell r="F127">
            <v>5</v>
          </cell>
          <cell r="J127">
            <v>5</v>
          </cell>
          <cell r="P127">
            <v>7</v>
          </cell>
          <cell r="Q127">
            <v>5</v>
          </cell>
          <cell r="R127">
            <v>3</v>
          </cell>
          <cell r="S127">
            <v>8</v>
          </cell>
          <cell r="U127">
            <v>3.586956521739129</v>
          </cell>
          <cell r="V127">
            <v>3.586956521739129</v>
          </cell>
        </row>
        <row r="128">
          <cell r="A128" t="str">
            <v>CANNELLA</v>
          </cell>
          <cell r="B128" t="str">
            <v>ml</v>
          </cell>
          <cell r="J128">
            <v>7</v>
          </cell>
          <cell r="N128">
            <v>3</v>
          </cell>
        </row>
        <row r="129">
          <cell r="A129" t="str">
            <v>CITRONELLA</v>
          </cell>
          <cell r="B129" t="str">
            <v>ml</v>
          </cell>
          <cell r="L129">
            <v>3</v>
          </cell>
        </row>
        <row r="130">
          <cell r="A130" t="str">
            <v>ELICRISO</v>
          </cell>
          <cell r="B130" t="str">
            <v>ml</v>
          </cell>
          <cell r="K130">
            <v>1.5</v>
          </cell>
          <cell r="P130">
            <v>2</v>
          </cell>
        </row>
        <row r="131">
          <cell r="A131" t="str">
            <v>GERANIO</v>
          </cell>
          <cell r="B131" t="str">
            <v>ml</v>
          </cell>
          <cell r="I131">
            <v>7</v>
          </cell>
          <cell r="K131">
            <v>1.5</v>
          </cell>
          <cell r="Q131">
            <v>15</v>
          </cell>
          <cell r="S131">
            <v>8</v>
          </cell>
          <cell r="U131">
            <v>10.76086956521739</v>
          </cell>
        </row>
        <row r="132">
          <cell r="A132" t="str">
            <v>LAVANDA</v>
          </cell>
          <cell r="B132" t="str">
            <v>ml</v>
          </cell>
          <cell r="E132">
            <v>5</v>
          </cell>
          <cell r="R132">
            <v>5</v>
          </cell>
          <cell r="V132">
            <v>2.8</v>
          </cell>
        </row>
        <row r="133">
          <cell r="A133" t="str">
            <v>LEMONGRASS</v>
          </cell>
          <cell r="B133" t="str">
            <v>ml</v>
          </cell>
          <cell r="K133">
            <v>3</v>
          </cell>
        </row>
        <row r="134">
          <cell r="A134" t="str">
            <v>LIMONE</v>
          </cell>
          <cell r="B134" t="str">
            <v>ml</v>
          </cell>
          <cell r="D134">
            <v>10</v>
          </cell>
          <cell r="M134">
            <v>3</v>
          </cell>
          <cell r="N134">
            <v>4</v>
          </cell>
          <cell r="S134">
            <v>6</v>
          </cell>
          <cell r="T134">
            <v>6</v>
          </cell>
        </row>
        <row r="135">
          <cell r="A135" t="str">
            <v>PATCHOULI</v>
          </cell>
          <cell r="B135" t="str">
            <v>ml</v>
          </cell>
          <cell r="E135">
            <v>1</v>
          </cell>
          <cell r="F135">
            <v>1</v>
          </cell>
          <cell r="G135">
            <v>2</v>
          </cell>
          <cell r="J135">
            <v>3</v>
          </cell>
          <cell r="K135">
            <v>5</v>
          </cell>
          <cell r="M135">
            <v>4</v>
          </cell>
          <cell r="Q135">
            <v>3</v>
          </cell>
          <cell r="S135">
            <v>6</v>
          </cell>
          <cell r="U135">
            <v>1.7934782608695645</v>
          </cell>
        </row>
        <row r="136">
          <cell r="A136" t="str">
            <v>PEPE NERO</v>
          </cell>
          <cell r="B136" t="str">
            <v>ml</v>
          </cell>
          <cell r="T136">
            <v>5</v>
          </cell>
        </row>
        <row r="137">
          <cell r="A137" t="str">
            <v>PINO SILVESTRE</v>
          </cell>
          <cell r="B137" t="str">
            <v>ml</v>
          </cell>
          <cell r="E137">
            <v>5</v>
          </cell>
          <cell r="F137">
            <v>5</v>
          </cell>
          <cell r="P137">
            <v>5</v>
          </cell>
        </row>
        <row r="138">
          <cell r="A138" t="str">
            <v>ROSMARINO</v>
          </cell>
          <cell r="B138" t="str">
            <v>ml</v>
          </cell>
          <cell r="L138">
            <v>5</v>
          </cell>
          <cell r="P138">
            <v>1</v>
          </cell>
          <cell r="T138">
            <v>5</v>
          </cell>
        </row>
        <row r="139">
          <cell r="A139" t="str">
            <v>YLANG-YLANG</v>
          </cell>
          <cell r="B139" t="str">
            <v>ml</v>
          </cell>
          <cell r="R139">
            <v>7</v>
          </cell>
          <cell r="V139">
            <v>10</v>
          </cell>
        </row>
        <row r="140">
          <cell r="A140" t="str">
            <v>ZENZERO</v>
          </cell>
          <cell r="B140" t="str">
            <v>ml</v>
          </cell>
          <cell r="E140">
            <v>2</v>
          </cell>
          <cell r="L140">
            <v>2</v>
          </cell>
          <cell r="M140">
            <v>2</v>
          </cell>
          <cell r="N140">
            <v>2</v>
          </cell>
        </row>
        <row r="141">
          <cell r="A141" t="str">
            <v>TOTALE OLI ESSENZIALI</v>
          </cell>
          <cell r="B141" t="str">
            <v>ml</v>
          </cell>
          <cell r="D141">
            <v>10</v>
          </cell>
          <cell r="E141">
            <v>13</v>
          </cell>
          <cell r="F141">
            <v>11</v>
          </cell>
          <cell r="G141">
            <v>14</v>
          </cell>
          <cell r="H141">
            <v>0</v>
          </cell>
          <cell r="I141">
            <v>7</v>
          </cell>
          <cell r="J141">
            <v>15</v>
          </cell>
          <cell r="K141">
            <v>11</v>
          </cell>
          <cell r="L141">
            <v>10</v>
          </cell>
          <cell r="M141">
            <v>16</v>
          </cell>
          <cell r="N141">
            <v>13</v>
          </cell>
          <cell r="O141">
            <v>0</v>
          </cell>
          <cell r="P141">
            <v>15</v>
          </cell>
          <cell r="Q141">
            <v>23</v>
          </cell>
          <cell r="R141">
            <v>15</v>
          </cell>
          <cell r="S141">
            <v>28</v>
          </cell>
          <cell r="T141">
            <v>16</v>
          </cell>
          <cell r="U141">
            <v>16.141304347826086</v>
          </cell>
          <cell r="V141">
            <v>16.38695652173913</v>
          </cell>
        </row>
        <row r="143">
          <cell r="A143" t="str">
            <v>COSTO PER SAPONETTA</v>
          </cell>
          <cell r="D143">
            <v>1.5690217391304349</v>
          </cell>
          <cell r="E143">
            <v>1.81</v>
          </cell>
          <cell r="F143">
            <v>3.74</v>
          </cell>
          <cell r="G143">
            <v>2.03</v>
          </cell>
          <cell r="H143">
            <v>1.4583928571428568</v>
          </cell>
          <cell r="I143">
            <v>2.29</v>
          </cell>
          <cell r="J143">
            <v>2.88</v>
          </cell>
          <cell r="K143">
            <v>1.9025221256038647</v>
          </cell>
          <cell r="L143">
            <v>2.0772500000000003</v>
          </cell>
          <cell r="M143">
            <v>1.4634147123407995</v>
          </cell>
          <cell r="N143">
            <v>1.8149602766798418</v>
          </cell>
          <cell r="O143">
            <v>1.015625</v>
          </cell>
          <cell r="P143">
            <v>1.7679214285714286</v>
          </cell>
          <cell r="Q143">
            <v>1.759119254658385</v>
          </cell>
          <cell r="R143">
            <v>1.8223010869565217</v>
          </cell>
          <cell r="S143">
            <v>2.0141521739130437</v>
          </cell>
          <cell r="T143">
            <v>1.5470385507246376</v>
          </cell>
          <cell r="U143">
            <v>1.7649031620553357</v>
          </cell>
          <cell r="V143">
            <v>1.82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9"/>
  <sheetViews>
    <sheetView showZeros="0" tabSelected="1" zoomScale="75" zoomScaleNormal="75" zoomScalePageLayoutView="0" workbookViewId="0" topLeftCell="A1">
      <selection activeCell="L11" sqref="L11"/>
    </sheetView>
  </sheetViews>
  <sheetFormatPr defaultColWidth="9.140625" defaultRowHeight="15"/>
  <cols>
    <col min="1" max="1" width="51.00390625" style="13" bestFit="1" customWidth="1"/>
    <col min="2" max="2" width="14.28125" style="13" bestFit="1" customWidth="1"/>
    <col min="3" max="3" width="15.00390625" style="13" customWidth="1"/>
    <col min="4" max="4" width="11.140625" style="13" customWidth="1"/>
    <col min="5" max="5" width="3.140625" style="13" customWidth="1"/>
    <col min="6" max="6" width="3.00390625" style="13" bestFit="1" customWidth="1"/>
    <col min="7" max="7" width="57.00390625" style="13" customWidth="1"/>
    <col min="8" max="8" width="9.28125" style="13" customWidth="1"/>
    <col min="9" max="9" width="10.28125" style="13" customWidth="1"/>
    <col min="10" max="11" width="9.28125" style="13" customWidth="1"/>
    <col min="12" max="16384" width="9.140625" style="13" customWidth="1"/>
  </cols>
  <sheetData>
    <row r="1" spans="1:9" ht="33" customHeight="1">
      <c r="A1" s="48" t="s">
        <v>34</v>
      </c>
      <c r="B1" s="17" t="s">
        <v>29</v>
      </c>
      <c r="C1" s="46" t="s">
        <v>28</v>
      </c>
      <c r="D1" s="47"/>
      <c r="E1" s="19"/>
      <c r="F1" s="19"/>
      <c r="G1" s="19"/>
      <c r="H1" s="19"/>
      <c r="I1" s="19"/>
    </row>
    <row r="2" spans="1:9" ht="24.75" customHeight="1" thickBot="1">
      <c r="A2" s="49"/>
      <c r="B2" s="18"/>
      <c r="C2" s="32" t="s">
        <v>27</v>
      </c>
      <c r="D2" s="32" t="s">
        <v>21</v>
      </c>
      <c r="E2" s="19"/>
      <c r="F2" s="19"/>
      <c r="G2" s="19"/>
      <c r="H2" s="19"/>
      <c r="I2" s="19"/>
    </row>
    <row r="3" spans="1:9" ht="6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15.75" customHeight="1">
      <c r="A4" s="20" t="s">
        <v>19</v>
      </c>
      <c r="B4" s="21" t="s">
        <v>16</v>
      </c>
      <c r="C4" s="41"/>
      <c r="D4" s="33">
        <f aca="true" t="shared" si="0" ref="D4:D21">+C4/$C$23</f>
        <v>0</v>
      </c>
      <c r="E4" s="19"/>
      <c r="F4" s="19"/>
      <c r="G4" s="26" t="s">
        <v>26</v>
      </c>
      <c r="H4" s="27" t="s">
        <v>21</v>
      </c>
      <c r="I4" s="43">
        <v>1</v>
      </c>
    </row>
    <row r="5" spans="1:9" ht="15.75" customHeight="1">
      <c r="A5" s="20" t="s">
        <v>11</v>
      </c>
      <c r="B5" s="22" t="s">
        <v>16</v>
      </c>
      <c r="C5" s="42">
        <v>0</v>
      </c>
      <c r="D5" s="33">
        <f t="shared" si="0"/>
        <v>0</v>
      </c>
      <c r="E5" s="19"/>
      <c r="F5" s="19"/>
      <c r="G5" s="26" t="s">
        <v>31</v>
      </c>
      <c r="H5" s="27" t="s">
        <v>21</v>
      </c>
      <c r="I5" s="44">
        <v>100</v>
      </c>
    </row>
    <row r="6" spans="1:9" ht="15.75" customHeight="1" thickBot="1">
      <c r="A6" s="20" t="s">
        <v>4</v>
      </c>
      <c r="B6" s="22" t="s">
        <v>16</v>
      </c>
      <c r="C6" s="42"/>
      <c r="D6" s="33">
        <f t="shared" si="0"/>
        <v>0</v>
      </c>
      <c r="E6" s="19"/>
      <c r="F6" s="19"/>
      <c r="G6" s="28"/>
      <c r="H6" s="29"/>
      <c r="I6" s="45"/>
    </row>
    <row r="7" spans="1:9" ht="15.75" customHeight="1" thickBot="1">
      <c r="A7" s="20" t="s">
        <v>1</v>
      </c>
      <c r="B7" s="22" t="s">
        <v>17</v>
      </c>
      <c r="C7" s="42"/>
      <c r="D7" s="33">
        <f t="shared" si="0"/>
        <v>0</v>
      </c>
      <c r="E7" s="19"/>
      <c r="F7" s="19"/>
      <c r="G7" s="30" t="s">
        <v>30</v>
      </c>
      <c r="H7" s="31" t="s">
        <v>14</v>
      </c>
      <c r="I7" s="40">
        <f>C23*CALCOLO!B23*(1-I4/100)/I5*100</f>
        <v>147.85649999999998</v>
      </c>
    </row>
    <row r="8" spans="1:9" ht="15.75" customHeight="1">
      <c r="A8" s="20" t="s">
        <v>0</v>
      </c>
      <c r="B8" s="21"/>
      <c r="C8" s="42"/>
      <c r="D8" s="33">
        <f t="shared" si="0"/>
        <v>0</v>
      </c>
      <c r="E8" s="19"/>
      <c r="F8" s="19"/>
      <c r="G8" s="19"/>
      <c r="H8" s="19"/>
      <c r="I8" s="19"/>
    </row>
    <row r="9" spans="1:9" ht="15.75" customHeight="1">
      <c r="A9" s="20" t="s">
        <v>2</v>
      </c>
      <c r="B9" s="21"/>
      <c r="C9" s="42">
        <v>350</v>
      </c>
      <c r="D9" s="33">
        <f t="shared" si="0"/>
        <v>0.35</v>
      </c>
      <c r="E9" s="19"/>
      <c r="F9" s="19"/>
      <c r="G9" s="26" t="s">
        <v>32</v>
      </c>
      <c r="H9" s="27" t="s">
        <v>21</v>
      </c>
      <c r="I9" s="16">
        <v>32</v>
      </c>
    </row>
    <row r="10" spans="1:9" ht="15.75" customHeight="1" thickBot="1">
      <c r="A10" s="20" t="s">
        <v>3</v>
      </c>
      <c r="B10" s="21"/>
      <c r="C10" s="42">
        <v>0</v>
      </c>
      <c r="D10" s="33">
        <f t="shared" si="0"/>
        <v>0</v>
      </c>
      <c r="E10" s="19"/>
      <c r="F10" s="19"/>
      <c r="G10" s="19"/>
      <c r="H10" s="19"/>
      <c r="I10" s="19"/>
    </row>
    <row r="11" spans="1:9" ht="15.75" customHeight="1" thickBot="1">
      <c r="A11" s="20" t="s">
        <v>12</v>
      </c>
      <c r="B11" s="22" t="s">
        <v>17</v>
      </c>
      <c r="C11" s="42">
        <v>0</v>
      </c>
      <c r="D11" s="33">
        <f t="shared" si="0"/>
        <v>0</v>
      </c>
      <c r="E11" s="19"/>
      <c r="F11" s="19"/>
      <c r="G11" s="30" t="s">
        <v>33</v>
      </c>
      <c r="H11" s="31" t="s">
        <v>14</v>
      </c>
      <c r="I11" s="40">
        <f>+CALCOLO!C23</f>
        <v>314.1950625</v>
      </c>
    </row>
    <row r="12" spans="1:9" ht="15.75" customHeight="1">
      <c r="A12" s="20" t="s">
        <v>22</v>
      </c>
      <c r="B12" s="22"/>
      <c r="C12" s="42">
        <v>0</v>
      </c>
      <c r="D12" s="33">
        <f t="shared" si="0"/>
        <v>0</v>
      </c>
      <c r="E12" s="19"/>
      <c r="F12" s="19"/>
      <c r="G12" s="19"/>
      <c r="H12" s="19"/>
      <c r="I12" s="19"/>
    </row>
    <row r="13" spans="1:9" ht="15.75" customHeight="1">
      <c r="A13" s="20" t="s">
        <v>6</v>
      </c>
      <c r="B13" s="21"/>
      <c r="C13" s="42">
        <v>0</v>
      </c>
      <c r="D13" s="33">
        <f t="shared" si="0"/>
        <v>0</v>
      </c>
      <c r="E13" s="19"/>
      <c r="F13" s="19"/>
      <c r="G13" s="19"/>
      <c r="H13" s="19"/>
      <c r="I13" s="19"/>
    </row>
    <row r="14" spans="1:9" ht="15.75" customHeight="1">
      <c r="A14" s="20" t="s">
        <v>7</v>
      </c>
      <c r="B14" s="21"/>
      <c r="C14" s="42">
        <v>0</v>
      </c>
      <c r="D14" s="33">
        <f t="shared" si="0"/>
        <v>0</v>
      </c>
      <c r="E14" s="19"/>
      <c r="F14" s="19"/>
      <c r="G14" s="19"/>
      <c r="H14" s="19"/>
      <c r="I14" s="19"/>
    </row>
    <row r="15" spans="1:9" ht="15.75" customHeight="1">
      <c r="A15" s="23" t="s">
        <v>8</v>
      </c>
      <c r="B15" s="21"/>
      <c r="C15" s="42">
        <v>0</v>
      </c>
      <c r="D15" s="36">
        <f t="shared" si="0"/>
        <v>0</v>
      </c>
      <c r="E15" s="19"/>
      <c r="F15" s="19"/>
      <c r="G15" s="19"/>
      <c r="H15" s="19"/>
      <c r="I15" s="19"/>
    </row>
    <row r="16" spans="1:9" ht="15.75" customHeight="1">
      <c r="A16" s="20" t="s">
        <v>9</v>
      </c>
      <c r="B16" s="21"/>
      <c r="C16" s="42">
        <v>650</v>
      </c>
      <c r="D16" s="33">
        <f t="shared" si="0"/>
        <v>0.65</v>
      </c>
      <c r="E16" s="19"/>
      <c r="F16" s="19"/>
      <c r="G16" s="34" t="s">
        <v>44</v>
      </c>
      <c r="H16" s="19"/>
      <c r="I16" s="19"/>
    </row>
    <row r="17" spans="1:9" ht="15.75" customHeight="1">
      <c r="A17" s="20" t="s">
        <v>10</v>
      </c>
      <c r="B17" s="22" t="s">
        <v>16</v>
      </c>
      <c r="C17" s="42"/>
      <c r="D17" s="33">
        <f t="shared" si="0"/>
        <v>0</v>
      </c>
      <c r="E17" s="19"/>
      <c r="F17" s="19"/>
      <c r="G17" s="19"/>
      <c r="H17" s="19"/>
      <c r="I17" s="19"/>
    </row>
    <row r="18" spans="1:9" ht="15.75" customHeight="1">
      <c r="A18" s="20" t="s">
        <v>24</v>
      </c>
      <c r="B18" s="21"/>
      <c r="C18" s="42"/>
      <c r="D18" s="33">
        <f t="shared" si="0"/>
        <v>0</v>
      </c>
      <c r="E18" s="19"/>
      <c r="F18" s="35" t="s">
        <v>35</v>
      </c>
      <c r="G18" s="19" t="s">
        <v>42</v>
      </c>
      <c r="H18" s="19"/>
      <c r="I18" s="19"/>
    </row>
    <row r="19" spans="1:9" ht="15.75" customHeight="1">
      <c r="A19" s="20" t="s">
        <v>25</v>
      </c>
      <c r="B19" s="21"/>
      <c r="C19" s="42"/>
      <c r="D19" s="33">
        <f t="shared" si="0"/>
        <v>0</v>
      </c>
      <c r="E19" s="19"/>
      <c r="F19" s="35" t="s">
        <v>36</v>
      </c>
      <c r="G19" s="19" t="s">
        <v>38</v>
      </c>
      <c r="H19" s="19"/>
      <c r="I19" s="19"/>
    </row>
    <row r="20" spans="1:9" ht="15.75" customHeight="1">
      <c r="A20" s="20" t="s">
        <v>18</v>
      </c>
      <c r="B20" s="21" t="s">
        <v>16</v>
      </c>
      <c r="C20" s="42"/>
      <c r="D20" s="33">
        <f t="shared" si="0"/>
        <v>0</v>
      </c>
      <c r="E20" s="19"/>
      <c r="F20" s="35" t="s">
        <v>37</v>
      </c>
      <c r="G20" s="19" t="s">
        <v>39</v>
      </c>
      <c r="H20" s="19"/>
      <c r="I20" s="19"/>
    </row>
    <row r="21" spans="1:9" ht="15.75" customHeight="1">
      <c r="A21" s="20" t="s">
        <v>5</v>
      </c>
      <c r="B21" s="21" t="s">
        <v>16</v>
      </c>
      <c r="C21" s="42"/>
      <c r="D21" s="33">
        <f t="shared" si="0"/>
        <v>0</v>
      </c>
      <c r="E21" s="19"/>
      <c r="F21" s="35" t="s">
        <v>40</v>
      </c>
      <c r="G21" s="19" t="s">
        <v>43</v>
      </c>
      <c r="H21" s="19"/>
      <c r="I21" s="19"/>
    </row>
    <row r="22" spans="1:9" ht="9" customHeight="1" thickBot="1">
      <c r="A22" s="19"/>
      <c r="B22" s="19"/>
      <c r="C22" s="14"/>
      <c r="D22" s="37"/>
      <c r="E22" s="19"/>
      <c r="F22" s="19"/>
      <c r="G22" s="19"/>
      <c r="H22" s="19"/>
      <c r="I22" s="19"/>
    </row>
    <row r="23" spans="1:9" ht="21.75" thickBot="1">
      <c r="A23" s="24" t="s">
        <v>20</v>
      </c>
      <c r="B23" s="25"/>
      <c r="C23" s="39">
        <f>SUM(C4:C21)</f>
        <v>1000</v>
      </c>
      <c r="D23" s="38">
        <f>+C23/$C$23</f>
        <v>1</v>
      </c>
      <c r="E23" s="19"/>
      <c r="F23" s="19"/>
      <c r="G23" s="34" t="s">
        <v>41</v>
      </c>
      <c r="H23" s="19"/>
      <c r="I23" s="19"/>
    </row>
    <row r="24" ht="21.75" customHeight="1">
      <c r="D24" s="15"/>
    </row>
    <row r="25" ht="19.5" customHeight="1">
      <c r="D25" s="15"/>
    </row>
    <row r="26" ht="19.5" customHeight="1">
      <c r="D26" s="15"/>
    </row>
    <row r="27" ht="19.5" customHeight="1"/>
    <row r="28" ht="19.5" customHeight="1"/>
    <row r="29" ht="19.5" customHeight="1">
      <c r="D29" s="15"/>
    </row>
    <row r="30" ht="19.5" customHeight="1"/>
    <row r="31" ht="19.5" customHeight="1"/>
  </sheetData>
  <sheetProtection password="C4ED" sheet="1" objects="1" scenarios="1"/>
  <mergeCells count="2">
    <mergeCell ref="C1:D1"/>
    <mergeCell ref="A1:A2"/>
  </mergeCells>
  <printOptions horizontalCentered="1" verticalCentered="1"/>
  <pageMargins left="0.4724409448818898" right="0.5118110236220472" top="0.2755905511811024" bottom="0.31496062992125984" header="0.15748031496062992" footer="0.15748031496062992"/>
  <pageSetup fitToHeight="1" fitToWidth="1" horizontalDpi="600" verticalDpi="600" orientation="landscape" paperSize="9" scale="78" r:id="rId1"/>
  <ignoredErrors>
    <ignoredError sqref="D4:D23 C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9.8515625" style="0" bestFit="1" customWidth="1"/>
  </cols>
  <sheetData>
    <row r="2" ht="15.75" thickBot="1"/>
    <row r="3" spans="1:3" ht="15.75" thickBot="1">
      <c r="A3" s="6" t="s">
        <v>15</v>
      </c>
      <c r="B3" s="10" t="s">
        <v>23</v>
      </c>
      <c r="C3" s="11" t="s">
        <v>13</v>
      </c>
    </row>
    <row r="4" spans="1:3" ht="15">
      <c r="A4" s="4" t="s">
        <v>19</v>
      </c>
      <c r="B4" s="3">
        <v>0.149</v>
      </c>
      <c r="C4" s="8">
        <f>(B4*1000*(1-DATI!$I$4/100))*((100-DATI!$I$9)/DATI!$I$9)*DATI!$C$23/1000</f>
        <v>313.45875</v>
      </c>
    </row>
    <row r="5" spans="1:3" ht="15">
      <c r="A5" s="2" t="s">
        <v>11</v>
      </c>
      <c r="B5" s="3">
        <v>0.136</v>
      </c>
      <c r="C5" s="8">
        <f>(B5*1000*(1-DATI!$I$4/100))*((100-DATI!$I$9)/DATI!$I$9)*DATI!$C$23/1000</f>
        <v>286.10999999999996</v>
      </c>
    </row>
    <row r="6" spans="1:3" ht="15">
      <c r="A6" s="2" t="s">
        <v>4</v>
      </c>
      <c r="B6" s="3">
        <v>0.126</v>
      </c>
      <c r="C6" s="8">
        <f>(B6*1000*(1-DATI!$I$4/100))*((100-DATI!$I$9)/DATI!$I$9)*DATI!$C$23/1000</f>
        <v>265.0725</v>
      </c>
    </row>
    <row r="7" spans="1:3" ht="15">
      <c r="A7" s="2" t="s">
        <v>1</v>
      </c>
      <c r="B7" s="3">
        <v>0.06273167949814656</v>
      </c>
      <c r="C7" s="8">
        <f>(B7*1000*(1-DATI!$I$4/100))*((100-DATI!$I$9)/DATI!$I$9)*DATI!$C$23/1000</f>
        <v>131.97177074422584</v>
      </c>
    </row>
    <row r="8" spans="1:3" ht="15">
      <c r="A8" s="2" t="s">
        <v>0</v>
      </c>
      <c r="B8" s="3">
        <v>0.133</v>
      </c>
      <c r="C8" s="8">
        <f>(B8*1000*(1-DATI!$I$4/100))*((100-DATI!$I$9)/DATI!$I$9)*DATI!$C$23/1000</f>
        <v>279.79875</v>
      </c>
    </row>
    <row r="9" spans="1:3" ht="15">
      <c r="A9" s="2" t="s">
        <v>2</v>
      </c>
      <c r="B9" s="3">
        <v>0.176</v>
      </c>
      <c r="C9" s="8">
        <f>(B9*1000*(1-DATI!$I$4/100))*((100-DATI!$I$9)/DATI!$I$9)*DATI!$C$23/1000</f>
        <v>370.26</v>
      </c>
    </row>
    <row r="10" spans="1:3" ht="15">
      <c r="A10" s="2" t="s">
        <v>3</v>
      </c>
      <c r="B10" s="3">
        <v>0.134</v>
      </c>
      <c r="C10" s="8">
        <f>(B10*1000*(1-DATI!$I$4/100))*((100-DATI!$I$9)/DATI!$I$9)*DATI!$C$23/1000</f>
        <v>281.9025</v>
      </c>
    </row>
    <row r="11" spans="1:3" ht="15">
      <c r="A11" s="2" t="s">
        <v>12</v>
      </c>
      <c r="B11" s="3">
        <v>0.064</v>
      </c>
      <c r="C11" s="8">
        <f>(B11*1000*(1-DATI!$I$4/100))*((100-DATI!$I$9)/DATI!$I$9)*DATI!$C$23/1000</f>
        <v>134.64</v>
      </c>
    </row>
    <row r="12" spans="1:3" ht="15">
      <c r="A12" s="2" t="s">
        <v>22</v>
      </c>
      <c r="B12" s="3">
        <v>0.13544339891645282</v>
      </c>
      <c r="C12" s="8">
        <f>(B12*1000*(1-DATI!$I$4/100))*((100-DATI!$I$9)/DATI!$I$9)*DATI!$C$23/1000</f>
        <v>284.9390504704876</v>
      </c>
    </row>
    <row r="13" spans="1:3" ht="15">
      <c r="A13" s="2" t="s">
        <v>6</v>
      </c>
      <c r="B13" s="3">
        <v>0.133</v>
      </c>
      <c r="C13" s="8">
        <f>(B13*1000*(1-DATI!$I$4/100))*((100-DATI!$I$9)/DATI!$I$9)*DATI!$C$23/1000</f>
        <v>279.79875</v>
      </c>
    </row>
    <row r="14" spans="1:3" ht="15">
      <c r="A14" s="2" t="s">
        <v>7</v>
      </c>
      <c r="B14" s="3">
        <v>0.134</v>
      </c>
      <c r="C14" s="8">
        <f>(B14*1000*(1-DATI!$I$4/100))*((100-DATI!$I$9)/DATI!$I$9)*DATI!$C$23/1000</f>
        <v>281.9025</v>
      </c>
    </row>
    <row r="15" spans="1:3" ht="15">
      <c r="A15" s="5" t="s">
        <v>8</v>
      </c>
      <c r="B15" s="3">
        <v>0.131</v>
      </c>
      <c r="C15" s="8">
        <f>(B15*1000*(1-DATI!$I$4/100))*((100-DATI!$I$9)/DATI!$I$9)*DATI!$C$23/1000</f>
        <v>275.59125</v>
      </c>
    </row>
    <row r="16" spans="1:3" ht="15">
      <c r="A16" s="2" t="s">
        <v>9</v>
      </c>
      <c r="B16" s="3">
        <v>0.135</v>
      </c>
      <c r="C16" s="8">
        <f>(B16*1000*(1-DATI!$I$4/100))*((100-DATI!$I$9)/DATI!$I$9)*DATI!$C$23/1000</f>
        <v>284.00625</v>
      </c>
    </row>
    <row r="17" spans="1:3" ht="15">
      <c r="A17" s="2" t="s">
        <v>10</v>
      </c>
      <c r="B17" s="3">
        <v>0.125</v>
      </c>
      <c r="C17" s="8">
        <f>(B17*1000*(1-DATI!$I$4/100))*((100-DATI!$I$9)/DATI!$I$9)*DATI!$C$23/1000</f>
        <v>262.96875</v>
      </c>
    </row>
    <row r="18" spans="1:3" ht="15">
      <c r="A18" s="2" t="s">
        <v>24</v>
      </c>
      <c r="B18" s="3">
        <v>0.133</v>
      </c>
      <c r="C18" s="8">
        <f>(B18*1000*(1-DATI!$I$4/100))*((100-DATI!$I$9)/DATI!$I$9)*DATI!$C$23/1000</f>
        <v>279.79875</v>
      </c>
    </row>
    <row r="19" spans="1:3" ht="15">
      <c r="A19" s="2" t="s">
        <v>25</v>
      </c>
      <c r="B19" s="3">
        <v>0.134</v>
      </c>
      <c r="C19" s="8">
        <f>(B19*1000*(1-DATI!$I$4/100))*((100-DATI!$I$9)/DATI!$I$9)*DATI!$C$23/1000</f>
        <v>281.9025</v>
      </c>
    </row>
    <row r="20" spans="1:3" ht="15">
      <c r="A20" s="2" t="s">
        <v>18</v>
      </c>
      <c r="B20" s="3">
        <v>0.135</v>
      </c>
      <c r="C20" s="8">
        <f>(B20*1000*(1-DATI!$I$4/100))*((100-DATI!$I$9)/DATI!$I$9)*DATI!$C$23/1000</f>
        <v>284.00625</v>
      </c>
    </row>
    <row r="21" spans="1:3" ht="15">
      <c r="A21" s="2" t="s">
        <v>5</v>
      </c>
      <c r="B21" s="3">
        <v>0.135</v>
      </c>
      <c r="C21" s="8">
        <f>(B21*1000*(1-DATI!$I$4/100))*((100-DATI!$I$9)/DATI!$I$9)*DATI!$C$23/1000</f>
        <v>284.00625</v>
      </c>
    </row>
    <row r="22" spans="2:3" ht="15.75" thickBot="1">
      <c r="B22" s="1"/>
      <c r="C22" s="9"/>
    </row>
    <row r="23" spans="2:3" ht="21.75" thickBot="1">
      <c r="B23" s="7">
        <f>SUMPRODUCT(B4:B21,DATI!$C4:$C21)/DATI!$C23</f>
        <v>0.14934999999999998</v>
      </c>
      <c r="C23" s="12">
        <f>SUMPRODUCT(C4:C21,DATI!$C4:$C21)/DATI!$C23</f>
        <v>314.1950625</v>
      </c>
    </row>
  </sheetData>
  <sheetProtection password="C4E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2014-08-03T16:50:15Z</cp:lastPrinted>
  <dcterms:created xsi:type="dcterms:W3CDTF">2011-06-19T14:14:15Z</dcterms:created>
  <dcterms:modified xsi:type="dcterms:W3CDTF">2014-08-03T17:04:00Z</dcterms:modified>
  <cp:category/>
  <cp:version/>
  <cp:contentType/>
  <cp:contentStatus/>
</cp:coreProperties>
</file>